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サービス\☆ 業務推進課\非常食関係\どこキャビ・ダウンロードページ掲載用\2026年3月\"/>
    </mc:Choice>
  </mc:AlternateContent>
  <xr:revisionPtr revIDLastSave="0" documentId="13_ncr:1_{E2F4D088-876A-48A9-B416-92616FB489F5}" xr6:coauthVersionLast="47" xr6:coauthVersionMax="47" xr10:uidLastSave="{00000000-0000-0000-0000-000000000000}"/>
  <bookViews>
    <workbookView xWindow="-120" yWindow="-120" windowWidth="20730" windowHeight="11040" tabRatio="903" xr2:uid="{ED7CB99A-3347-4748-A3B0-B6E467D27B95}"/>
  </bookViews>
  <sheets>
    <sheet name="発注書BL共通" sheetId="12" r:id="rId1"/>
    <sheet name="BL共通献立" sheetId="15" r:id="rId2"/>
  </sheets>
  <definedNames>
    <definedName name="_xlnm.Print_Area" localSheetId="1">BL共通献立!$A$1:$F$68</definedName>
    <definedName name="_xlnm.Print_Area" localSheetId="0">発注書BL共通!$A$1:$AJ$53</definedName>
    <definedName name="商品名">発注書BL共通!#REF!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0" i="12" l="1"/>
  <c r="AF20" i="12"/>
  <c r="AB19" i="12"/>
  <c r="AF19" i="12"/>
  <c r="AB34" i="12"/>
  <c r="AB36" i="12"/>
  <c r="AB35" i="12"/>
  <c r="AB28" i="12"/>
  <c r="AB27" i="12"/>
  <c r="AB26" i="12"/>
  <c r="AB25" i="12"/>
  <c r="AB24" i="12"/>
  <c r="AB23" i="12"/>
  <c r="AB22" i="12"/>
  <c r="AB21" i="12"/>
  <c r="D41" i="15"/>
  <c r="D37" i="15"/>
  <c r="D33" i="15"/>
  <c r="D43" i="15"/>
  <c r="D27" i="15"/>
  <c r="D23" i="15"/>
  <c r="D19" i="15"/>
  <c r="D13" i="15"/>
  <c r="D9" i="15"/>
  <c r="D5" i="15"/>
  <c r="D15" i="15"/>
  <c r="D29" i="15"/>
  <c r="AF22" i="12"/>
  <c r="AF24" i="12"/>
  <c r="AF26" i="12"/>
  <c r="AF28" i="12"/>
  <c r="AB40" i="12"/>
  <c r="AF40" i="12"/>
  <c r="AB39" i="12"/>
  <c r="AF39" i="12"/>
  <c r="AB38" i="12"/>
  <c r="AF38" i="12"/>
  <c r="AB37" i="12"/>
  <c r="AF37" i="12"/>
  <c r="AF36" i="12"/>
  <c r="AF35" i="12"/>
  <c r="AF34" i="12"/>
  <c r="AB33" i="12"/>
  <c r="AF33" i="12"/>
  <c r="AB32" i="12"/>
  <c r="AF32" i="12"/>
  <c r="AB31" i="12"/>
  <c r="AF31" i="12"/>
  <c r="AB30" i="12"/>
  <c r="AF30" i="12"/>
  <c r="AB29" i="12"/>
  <c r="AF29" i="12"/>
  <c r="AF27" i="12"/>
  <c r="AF25" i="12"/>
  <c r="AF23" i="12"/>
  <c r="AF21" i="12"/>
  <c r="AB18" i="12"/>
  <c r="AF18" i="12"/>
  <c r="AD15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岩出雄介</author>
  </authors>
  <commentList>
    <comment ref="D2" authorId="0" shapeId="0" xr:uid="{E6644EE6-7280-4D88-94BA-5721C7E52F25}">
      <text>
        <r>
          <rPr>
            <sz val="9"/>
            <color indexed="81"/>
            <rFont val="宋体"/>
          </rPr>
          <t>【入力例】5/1　→　2019年5月1日
入力後、自動的に変換されます。</t>
        </r>
      </text>
    </comment>
    <comment ref="AB8" authorId="0" shapeId="0" xr:uid="{F905B7AB-D844-4D2F-9028-3D027737102E}">
      <text>
        <r>
          <rPr>
            <sz val="9"/>
            <color indexed="81"/>
            <rFont val="宋体"/>
          </rPr>
          <t>【入力例】5/1　→　2019年5月1日
入力後、自動的に変換されます。</t>
        </r>
      </text>
    </comment>
    <comment ref="Y51" authorId="0" shapeId="0" xr:uid="{7B1BD606-E8D1-475A-B2C8-565EE239CC24}">
      <text>
        <r>
          <rPr>
            <sz val="9"/>
            <color indexed="81"/>
            <rFont val="宋体"/>
          </rPr>
          <t xml:space="preserve">名前を入力してください。
</t>
        </r>
      </text>
    </comment>
    <comment ref="Y52" authorId="0" shapeId="0" xr:uid="{91C82846-F628-4DCE-A809-F66EAF8742E2}">
      <text>
        <r>
          <rPr>
            <sz val="9"/>
            <color indexed="81"/>
            <rFont val="宋体"/>
          </rPr>
          <t>【入力例】5/1　→　2019/5/1
入力後、自動的に変換されます。</t>
        </r>
      </text>
    </comment>
  </commentList>
</comments>
</file>

<file path=xl/sharedStrings.xml><?xml version="1.0" encoding="utf-8"?>
<sst xmlns="http://schemas.openxmlformats.org/spreadsheetml/2006/main" count="173" uniqueCount="122">
  <si>
    <t>スポーツドリンク（2㍑）</t>
    <phoneticPr fontId="2"/>
  </si>
  <si>
    <t>現状報告書　（兼　非常食発注書)</t>
    <phoneticPr fontId="2"/>
  </si>
  <si>
    <t>BL専用</t>
  </si>
  <si>
    <t>日付：</t>
  </si>
  <si>
    <t>所属：</t>
  </si>
  <si>
    <t>氏名：</t>
  </si>
  <si>
    <t>事業所名：</t>
  </si>
  <si>
    <t>事業所</t>
  </si>
  <si>
    <t>件名</t>
  </si>
  <si>
    <t>事業所名</t>
  </si>
  <si>
    <t>満床数</t>
  </si>
  <si>
    <t>提供実施日</t>
  </si>
  <si>
    <t>床</t>
  </si>
  <si>
    <t>合計</t>
  </si>
  <si>
    <t>No.</t>
  </si>
  <si>
    <t>商品名</t>
  </si>
  <si>
    <t>単価</t>
  </si>
  <si>
    <t>人数(名)</t>
  </si>
  <si>
    <t>発注量</t>
  </si>
  <si>
    <t>価格</t>
  </si>
  <si>
    <t>缶</t>
  </si>
  <si>
    <t>袋</t>
  </si>
  <si>
    <t>五目ご飯（アルファ米）</t>
  </si>
  <si>
    <t>梅　粥（アルファ米）</t>
  </si>
  <si>
    <t>白　粥（アルファ米）</t>
  </si>
  <si>
    <t>切干大根うま煮(缶詰）</t>
  </si>
  <si>
    <t>いわしの味噌煮（缶詰）</t>
  </si>
  <si>
    <t>ひじきふっくら煮（缶詰）</t>
  </si>
  <si>
    <t>きんぴらごぼう（缶詰）</t>
  </si>
  <si>
    <t>牛すきやき風</t>
  </si>
  <si>
    <t>本</t>
  </si>
  <si>
    <t>P</t>
  </si>
  <si>
    <t>紙皿</t>
  </si>
  <si>
    <t>枚</t>
  </si>
  <si>
    <t>紙コップ</t>
  </si>
  <si>
    <t>個</t>
  </si>
  <si>
    <t>使い捨てスプーン</t>
  </si>
  <si>
    <t>割り箸</t>
  </si>
  <si>
    <t>膳</t>
  </si>
  <si>
    <t>注意
事項</t>
  </si>
  <si>
    <r>
      <rPr>
        <b/>
        <sz val="12"/>
        <color indexed="8"/>
        <rFont val="ＭＳ Ｐゴシック"/>
        <family val="3"/>
        <charset val="128"/>
      </rPr>
      <t>③消耗品は
　</t>
    </r>
    <r>
      <rPr>
        <b/>
        <sz val="12"/>
        <color indexed="8"/>
        <rFont val="Calibri"/>
        <family val="2"/>
        <charset val="134"/>
      </rPr>
      <t xml:space="preserve"> </t>
    </r>
    <r>
      <rPr>
        <b/>
        <sz val="12"/>
        <color indexed="8"/>
        <rFont val="ＭＳ Ｐゴシック"/>
        <family val="3"/>
        <charset val="128"/>
      </rPr>
      <t>各</t>
    </r>
    <r>
      <rPr>
        <b/>
        <sz val="12"/>
        <color indexed="8"/>
        <rFont val="Calibri"/>
        <family val="2"/>
        <charset val="134"/>
      </rPr>
      <t>100</t>
    </r>
    <r>
      <rPr>
        <b/>
        <sz val="12"/>
        <color indexed="8"/>
        <rFont val="ＭＳ Ｐゴシック"/>
        <family val="3"/>
        <charset val="128"/>
      </rPr>
      <t>個単位で納品</t>
    </r>
  </si>
  <si>
    <t>発注手順</t>
  </si>
  <si>
    <r>
      <rPr>
        <b/>
        <sz val="12"/>
        <color indexed="8"/>
        <rFont val="ＭＳ Ｐゴシック"/>
        <family val="3"/>
        <charset val="128"/>
      </rPr>
      <t>この書類を</t>
    </r>
    <r>
      <rPr>
        <b/>
        <u/>
        <sz val="12"/>
        <color indexed="10"/>
        <rFont val="ＭＳ Ｐゴシック"/>
        <family val="3"/>
        <charset val="128"/>
      </rPr>
      <t>月末</t>
    </r>
    <r>
      <rPr>
        <b/>
        <sz val="12"/>
        <color indexed="8"/>
        <rFont val="ＭＳ Ｐゴシック"/>
        <family val="3"/>
        <charset val="128"/>
      </rPr>
      <t>までにマネージャーへメール</t>
    </r>
  </si>
  <si>
    <t>本社・業務推進課から業者へ、発注依頼事業所分まとめて発注を行う。</t>
    <rPh sb="10" eb="12">
      <t>ギョウシャ</t>
    </rPh>
    <rPh sb="14" eb="16">
      <t>ハッチュウ</t>
    </rPh>
    <rPh sb="16" eb="18">
      <t>イライ</t>
    </rPh>
    <rPh sb="18" eb="21">
      <t>ジギョウショ</t>
    </rPh>
    <rPh sb="21" eb="22">
      <t>ブン</t>
    </rPh>
    <rPh sb="26" eb="28">
      <t>ハッチュウ</t>
    </rPh>
    <rPh sb="29" eb="30">
      <t>オコナ</t>
    </rPh>
    <phoneticPr fontId="2"/>
  </si>
  <si>
    <t>本社・業務推進課から、発注後、発注完了のメールを行う。</t>
    <rPh sb="11" eb="13">
      <t>ハッチュウ</t>
    </rPh>
    <rPh sb="13" eb="14">
      <t>ゴ</t>
    </rPh>
    <rPh sb="15" eb="17">
      <t>ハッチュウ</t>
    </rPh>
    <rPh sb="17" eb="19">
      <t>カンリョウ</t>
    </rPh>
    <rPh sb="24" eb="25">
      <t>オコナ</t>
    </rPh>
    <phoneticPr fontId="2"/>
  </si>
  <si>
    <t>納品後の処理方法　→　検品入力を行う　
　→　「商品分類」非常食材/非常消耗品を選択して商品を選択追加
  →　非常食納品伝票通りに検品入力を行う（食品名・数量に注意）</t>
    <rPh sb="0" eb="2">
      <t>ノウヒン</t>
    </rPh>
    <rPh sb="2" eb="3">
      <t>ゴ</t>
    </rPh>
    <rPh sb="4" eb="6">
      <t>ショリ</t>
    </rPh>
    <rPh sb="6" eb="8">
      <t>ホウホウ</t>
    </rPh>
    <rPh sb="11" eb="13">
      <t>ケンピン</t>
    </rPh>
    <rPh sb="13" eb="15">
      <t>ニュウリョク</t>
    </rPh>
    <rPh sb="16" eb="17">
      <t>オコナ</t>
    </rPh>
    <rPh sb="47" eb="49">
      <t>センタク</t>
    </rPh>
    <rPh sb="49" eb="51">
      <t>ツイカ</t>
    </rPh>
    <rPh sb="59" eb="61">
      <t>ノウヒン</t>
    </rPh>
    <rPh sb="61" eb="63">
      <t>デンピョウ</t>
    </rPh>
    <rPh sb="63" eb="64">
      <t>トオ</t>
    </rPh>
    <rPh sb="66" eb="68">
      <t>ケンピン</t>
    </rPh>
    <rPh sb="68" eb="70">
      <t>ニュウリョク</t>
    </rPh>
    <rPh sb="71" eb="72">
      <t>オコナ</t>
    </rPh>
    <phoneticPr fontId="2"/>
  </si>
  <si>
    <t>月末納品</t>
  </si>
  <si>
    <t>取締役</t>
  </si>
  <si>
    <t>部長</t>
  </si>
  <si>
    <t>所長</t>
  </si>
  <si>
    <t>課長</t>
  </si>
  <si>
    <t>エリアＭ</t>
  </si>
  <si>
    <t>準Ｍ</t>
  </si>
  <si>
    <t>リーダー</t>
  </si>
  <si>
    <t>業務推進課</t>
  </si>
  <si>
    <t>非常食購入の件</t>
    <phoneticPr fontId="2"/>
  </si>
  <si>
    <r>
      <rPr>
        <b/>
        <sz val="9"/>
        <color rgb="FFFF0000"/>
        <rFont val="ＭＳ Ｐ明朝"/>
        <family val="1"/>
        <charset val="128"/>
      </rPr>
      <t xml:space="preserve">〆切日: </t>
    </r>
    <r>
      <rPr>
        <b/>
        <sz val="9"/>
        <color theme="7" tint="-0.249977111117893"/>
        <rFont val="ＭＳ Ｐ明朝"/>
        <family val="1"/>
        <charset val="128"/>
      </rPr>
      <t>事業所〆切</t>
    </r>
    <r>
      <rPr>
        <b/>
        <sz val="9"/>
        <color indexed="10"/>
        <rFont val="ＭＳ Ｐ明朝"/>
        <family val="1"/>
        <charset val="128"/>
      </rPr>
      <t>月末　⇒　</t>
    </r>
    <r>
      <rPr>
        <b/>
        <sz val="9"/>
        <color theme="7" tint="-0.249977111117893"/>
        <rFont val="ＭＳ Ｐ明朝"/>
        <family val="1"/>
        <charset val="128"/>
      </rPr>
      <t>M〆切</t>
    </r>
    <r>
      <rPr>
        <b/>
        <sz val="9"/>
        <color indexed="10"/>
        <rFont val="ＭＳ Ｐ明朝"/>
        <family val="1"/>
        <charset val="128"/>
      </rPr>
      <t>5日　⇒　</t>
    </r>
    <r>
      <rPr>
        <b/>
        <sz val="9"/>
        <rFont val="ＭＳ Ｐ明朝"/>
        <family val="1"/>
        <charset val="128"/>
      </rPr>
      <t>承認確認</t>
    </r>
    <r>
      <rPr>
        <b/>
        <u val="double"/>
        <sz val="9"/>
        <color indexed="10"/>
        <rFont val="ＭＳ Ｐ明朝"/>
        <family val="1"/>
        <charset val="128"/>
      </rPr>
      <t>10日</t>
    </r>
    <r>
      <rPr>
        <b/>
        <sz val="9"/>
        <color indexed="10"/>
        <rFont val="ＭＳ Ｐ明朝"/>
        <family val="1"/>
        <charset val="128"/>
      </rPr>
      <t>　⇒　本社</t>
    </r>
    <r>
      <rPr>
        <b/>
        <sz val="9"/>
        <color theme="7" tint="-0.249977111117893"/>
        <rFont val="ＭＳ Ｐ明朝"/>
        <family val="1"/>
        <charset val="128"/>
      </rPr>
      <t>確定発注</t>
    </r>
    <r>
      <rPr>
        <b/>
        <u val="double"/>
        <sz val="9"/>
        <color indexed="10"/>
        <rFont val="ＭＳ Ｐ明朝"/>
        <family val="1"/>
        <charset val="128"/>
      </rPr>
      <t>12日</t>
    </r>
    <rPh sb="0" eb="2">
      <t>シメキリ</t>
    </rPh>
    <rPh sb="2" eb="3">
      <t>ヒ</t>
    </rPh>
    <rPh sb="5" eb="8">
      <t>ジギョウショ</t>
    </rPh>
    <rPh sb="8" eb="10">
      <t>シメキリ</t>
    </rPh>
    <rPh sb="10" eb="12">
      <t>ゲツマツ</t>
    </rPh>
    <rPh sb="16" eb="18">
      <t>シメキリ</t>
    </rPh>
    <rPh sb="19" eb="20">
      <t>ヒ</t>
    </rPh>
    <rPh sb="23" eb="25">
      <t>ショウニン</t>
    </rPh>
    <rPh sb="25" eb="27">
      <t>カクニン</t>
    </rPh>
    <rPh sb="29" eb="30">
      <t>ヒ</t>
    </rPh>
    <rPh sb="33" eb="35">
      <t>ホンシャ</t>
    </rPh>
    <rPh sb="35" eb="37">
      <t>カクテイ</t>
    </rPh>
    <rPh sb="37" eb="39">
      <t>ハッチュウ</t>
    </rPh>
    <rPh sb="41" eb="42">
      <t>ヒ</t>
    </rPh>
    <phoneticPr fontId="2"/>
  </si>
  <si>
    <t>白  飯（アルファ米）</t>
    <phoneticPr fontId="2"/>
  </si>
  <si>
    <t>白  飯（アルファ米）　50食用 ※</t>
    <rPh sb="14" eb="15">
      <t>ショク</t>
    </rPh>
    <rPh sb="15" eb="16">
      <t>ヨウ</t>
    </rPh>
    <phoneticPr fontId="2"/>
  </si>
  <si>
    <t>箱</t>
    <rPh sb="0" eb="1">
      <t>ハコ</t>
    </rPh>
    <phoneticPr fontId="2"/>
  </si>
  <si>
    <t>五目ご飯（アルファ米）　50食用 ※</t>
    <phoneticPr fontId="2"/>
  </si>
  <si>
    <t>おかゆ（アルファ米）　50食用 ※</t>
    <phoneticPr fontId="2"/>
  </si>
  <si>
    <r>
      <t>①</t>
    </r>
    <r>
      <rPr>
        <b/>
        <sz val="11"/>
        <color rgb="FFFF0000"/>
        <rFont val="ＭＳ Ｐゴシック"/>
        <family val="3"/>
        <charset val="128"/>
      </rPr>
      <t>賞味期限が切れる
　</t>
    </r>
    <r>
      <rPr>
        <b/>
        <u/>
        <sz val="11"/>
        <color rgb="FFFF0000"/>
        <rFont val="Calibri"/>
        <family val="2"/>
        <charset val="134"/>
      </rPr>
      <t xml:space="preserve"> </t>
    </r>
    <r>
      <rPr>
        <b/>
        <u val="double"/>
        <sz val="11"/>
        <color rgb="FFFF0000"/>
        <rFont val="ＭＳ Ｐゴシック"/>
        <family val="3"/>
        <charset val="128"/>
      </rPr>
      <t>３ヶ月前の月末までに</t>
    </r>
    <r>
      <rPr>
        <b/>
        <sz val="11"/>
        <color rgb="FFFF0000"/>
        <rFont val="ＭＳ Ｐゴシック"/>
        <family val="3"/>
        <charset val="128"/>
      </rPr>
      <t xml:space="preserve">
　この書類を提出</t>
    </r>
    <r>
      <rPr>
        <b/>
        <sz val="11"/>
        <color rgb="FFFF0000"/>
        <rFont val="Calibri"/>
        <family val="2"/>
        <charset val="134"/>
      </rPr>
      <t xml:space="preserve"> </t>
    </r>
    <phoneticPr fontId="2"/>
  </si>
  <si>
    <r>
      <t>④</t>
    </r>
    <r>
      <rPr>
        <b/>
        <sz val="11"/>
        <color rgb="FFFF0000"/>
        <rFont val="ＭＳ Ｐゴシック"/>
        <family val="3"/>
        <charset val="128"/>
      </rPr>
      <t>食数が45～55名の
施設は白米・粥類は
「50食用※」を発注</t>
    </r>
    <rPh sb="1" eb="3">
      <t>ショクスウ</t>
    </rPh>
    <rPh sb="9" eb="10">
      <t>メイ</t>
    </rPh>
    <rPh sb="12" eb="14">
      <t>シセツ</t>
    </rPh>
    <rPh sb="15" eb="17">
      <t>ハクマイ</t>
    </rPh>
    <rPh sb="18" eb="19">
      <t>カユ</t>
    </rPh>
    <rPh sb="19" eb="20">
      <t>ルイ</t>
    </rPh>
    <rPh sb="25" eb="27">
      <t>ショクヨウ</t>
    </rPh>
    <rPh sb="30" eb="32">
      <t>ハッチュウ</t>
    </rPh>
    <phoneticPr fontId="2"/>
  </si>
  <si>
    <r>
      <t>おかゆ（アルファ米）</t>
    </r>
    <r>
      <rPr>
        <sz val="6"/>
        <rFont val="ＭＳ Ｐゴシック"/>
        <family val="3"/>
        <charset val="128"/>
      </rPr>
      <t>梅入り</t>
    </r>
    <r>
      <rPr>
        <sz val="14"/>
        <rFont val="ＭＳ Ｐゴシック"/>
        <family val="3"/>
        <charset val="128"/>
      </rPr>
      <t>　50食用 ※</t>
    </r>
  </si>
  <si>
    <t>　非常食献立表　３日間　</t>
    <rPh sb="1" eb="4">
      <t>ヒジョウショク</t>
    </rPh>
    <rPh sb="4" eb="6">
      <t>コンダテ</t>
    </rPh>
    <rPh sb="6" eb="7">
      <t>ヒョウ</t>
    </rPh>
    <rPh sb="9" eb="11">
      <t>ニチカン</t>
    </rPh>
    <phoneticPr fontId="2"/>
  </si>
  <si>
    <t>【非常食 献立　１日目】</t>
    <rPh sb="1" eb="4">
      <t>ヒジョウショク</t>
    </rPh>
    <rPh sb="5" eb="7">
      <t>コンダテ</t>
    </rPh>
    <rPh sb="9" eb="10">
      <t>ニチ</t>
    </rPh>
    <rPh sb="10" eb="11">
      <t>メ</t>
    </rPh>
    <phoneticPr fontId="2"/>
  </si>
  <si>
    <t>商品名</t>
    <rPh sb="0" eb="3">
      <t>ショウヒンメイ</t>
    </rPh>
    <phoneticPr fontId="2"/>
  </si>
  <si>
    <t>ｋｃａｌ</t>
    <phoneticPr fontId="2"/>
  </si>
  <si>
    <t>朝食</t>
    <rPh sb="0" eb="2">
      <t>チョウショク</t>
    </rPh>
    <phoneticPr fontId="2"/>
  </si>
  <si>
    <t>ひだまりパン（プレーン）</t>
    <phoneticPr fontId="2"/>
  </si>
  <si>
    <t>小計</t>
    <rPh sb="0" eb="2">
      <t>コバカリ</t>
    </rPh>
    <phoneticPr fontId="2"/>
  </si>
  <si>
    <t>昼食</t>
    <rPh sb="0" eb="2">
      <t>チュウショク</t>
    </rPh>
    <phoneticPr fontId="2"/>
  </si>
  <si>
    <t>白粥</t>
    <rPh sb="0" eb="1">
      <t>シロ</t>
    </rPh>
    <rPh sb="1" eb="2">
      <t>カユ</t>
    </rPh>
    <phoneticPr fontId="2"/>
  </si>
  <si>
    <t>ミネラルウォーター（210ｍｌ）</t>
    <phoneticPr fontId="2"/>
  </si>
  <si>
    <t>いわし味噌煮</t>
    <rPh sb="3" eb="6">
      <t>ミソニ</t>
    </rPh>
    <phoneticPr fontId="2"/>
  </si>
  <si>
    <t>夕食</t>
    <rPh sb="0" eb="2">
      <t>ユウショク</t>
    </rPh>
    <phoneticPr fontId="2"/>
  </si>
  <si>
    <t>白飯</t>
    <rPh sb="0" eb="1">
      <t>シロ</t>
    </rPh>
    <rPh sb="1" eb="2">
      <t>メシ</t>
    </rPh>
    <phoneticPr fontId="2"/>
  </si>
  <si>
    <t>ミネラルウォーター（170ｍｌ）</t>
    <phoneticPr fontId="2"/>
  </si>
  <si>
    <t>ひじきふっくら煮</t>
    <rPh sb="7" eb="8">
      <t>ニ</t>
    </rPh>
    <phoneticPr fontId="2"/>
  </si>
  <si>
    <t>ミネラルウォーター（1.5㍑）</t>
    <phoneticPr fontId="2"/>
  </si>
  <si>
    <t>１日目合計</t>
    <rPh sb="1" eb="2">
      <t>ニチ</t>
    </rPh>
    <rPh sb="2" eb="3">
      <t>メ</t>
    </rPh>
    <rPh sb="3" eb="5">
      <t>ゴウケイ</t>
    </rPh>
    <phoneticPr fontId="2"/>
  </si>
  <si>
    <t>【非常食 献立　２日目】</t>
    <rPh sb="1" eb="4">
      <t>ヒジョウショク</t>
    </rPh>
    <rPh sb="5" eb="7">
      <t>コンダテ</t>
    </rPh>
    <rPh sb="9" eb="10">
      <t>ニチ</t>
    </rPh>
    <rPh sb="10" eb="11">
      <t>メ</t>
    </rPh>
    <phoneticPr fontId="2"/>
  </si>
  <si>
    <t>kcal</t>
    <phoneticPr fontId="2"/>
  </si>
  <si>
    <t>ひだまりパン（メープル）</t>
    <phoneticPr fontId="2"/>
  </si>
  <si>
    <t>梅粥</t>
    <rPh sb="0" eb="1">
      <t>ウメ</t>
    </rPh>
    <rPh sb="1" eb="2">
      <t>カユ</t>
    </rPh>
    <phoneticPr fontId="2"/>
  </si>
  <si>
    <t>切干大根うま煮</t>
    <rPh sb="0" eb="2">
      <t>キリボシ</t>
    </rPh>
    <rPh sb="2" eb="4">
      <t>ダイコン</t>
    </rPh>
    <rPh sb="6" eb="7">
      <t>ニ</t>
    </rPh>
    <phoneticPr fontId="2"/>
  </si>
  <si>
    <t>五目ご飯</t>
    <rPh sb="0" eb="2">
      <t>ゴモク</t>
    </rPh>
    <rPh sb="3" eb="4">
      <t>ハン</t>
    </rPh>
    <phoneticPr fontId="2"/>
  </si>
  <si>
    <t>きんぴらごぼう</t>
    <phoneticPr fontId="2"/>
  </si>
  <si>
    <t>２日目合計</t>
    <rPh sb="1" eb="2">
      <t>ニチ</t>
    </rPh>
    <rPh sb="2" eb="3">
      <t>メ</t>
    </rPh>
    <rPh sb="3" eb="5">
      <t>ゴウケイ</t>
    </rPh>
    <phoneticPr fontId="2"/>
  </si>
  <si>
    <t>【非常食 献立　３日目】</t>
    <rPh sb="1" eb="4">
      <t>ヒジョウショク</t>
    </rPh>
    <rPh sb="5" eb="7">
      <t>コンダテ</t>
    </rPh>
    <rPh sb="9" eb="10">
      <t>ニチ</t>
    </rPh>
    <rPh sb="10" eb="11">
      <t>メ</t>
    </rPh>
    <phoneticPr fontId="2"/>
  </si>
  <si>
    <t>ひだまりパン（チョコ）</t>
    <phoneticPr fontId="2"/>
  </si>
  <si>
    <t>牛すきやき風</t>
    <rPh sb="0" eb="1">
      <t>ギュウ</t>
    </rPh>
    <rPh sb="5" eb="6">
      <t>フウ</t>
    </rPh>
    <phoneticPr fontId="2"/>
  </si>
  <si>
    <t>3日目合計</t>
    <rPh sb="1" eb="2">
      <t>ニチ</t>
    </rPh>
    <rPh sb="2" eb="3">
      <t>メ</t>
    </rPh>
    <rPh sb="3" eb="5">
      <t>ゴウケイ</t>
    </rPh>
    <phoneticPr fontId="2"/>
  </si>
  <si>
    <t>【水分補給用　３日分】</t>
    <rPh sb="1" eb="3">
      <t>スイブン</t>
    </rPh>
    <rPh sb="3" eb="5">
      <t>ホキュウ</t>
    </rPh>
    <rPh sb="5" eb="6">
      <t>ヨウ</t>
    </rPh>
    <rPh sb="8" eb="9">
      <t>カ</t>
    </rPh>
    <rPh sb="9" eb="10">
      <t>ブン</t>
    </rPh>
    <phoneticPr fontId="2"/>
  </si>
  <si>
    <t>３日分</t>
    <rPh sb="1" eb="2">
      <t>カ</t>
    </rPh>
    <rPh sb="2" eb="3">
      <t>ブン</t>
    </rPh>
    <phoneticPr fontId="2"/>
  </si>
  <si>
    <t>＊ごはん、お粥を食するのに、水（380ｍｌ／日）が必要となります</t>
    <rPh sb="6" eb="7">
      <t>カユ</t>
    </rPh>
    <rPh sb="8" eb="9">
      <t>ショク</t>
    </rPh>
    <rPh sb="14" eb="15">
      <t>ミズ</t>
    </rPh>
    <rPh sb="22" eb="23">
      <t>ニチ</t>
    </rPh>
    <rPh sb="25" eb="27">
      <t>ヒツヨウ</t>
    </rPh>
    <phoneticPr fontId="2"/>
  </si>
  <si>
    <t>＊ごはんとお粥には、スプーンが付いております</t>
    <rPh sb="6" eb="7">
      <t>カユ</t>
    </rPh>
    <rPh sb="15" eb="16">
      <t>ツ</t>
    </rPh>
    <phoneticPr fontId="2"/>
  </si>
  <si>
    <t>＊パン製品、缶詰商品は水を使用せず、そのまま食する事ができます</t>
    <rPh sb="3" eb="5">
      <t>セイヒン</t>
    </rPh>
    <rPh sb="6" eb="8">
      <t>カンヅメ</t>
    </rPh>
    <rPh sb="8" eb="10">
      <t>ショウヒン</t>
    </rPh>
    <rPh sb="11" eb="12">
      <t>ミズ</t>
    </rPh>
    <rPh sb="13" eb="15">
      <t>シヨウ</t>
    </rPh>
    <rPh sb="22" eb="23">
      <t>ショク</t>
    </rPh>
    <rPh sb="25" eb="26">
      <t>コト</t>
    </rPh>
    <phoneticPr fontId="2"/>
  </si>
  <si>
    <t>＊缶きりが使用となります。</t>
    <rPh sb="1" eb="2">
      <t>カン</t>
    </rPh>
    <rPh sb="5" eb="7">
      <t>シヨウ</t>
    </rPh>
    <phoneticPr fontId="2"/>
  </si>
  <si>
    <t>＊飲料水として一人当り、１日約1.5㍑の水が必要となります</t>
    <rPh sb="1" eb="3">
      <t>インリョウ</t>
    </rPh>
    <rPh sb="3" eb="4">
      <t>ミズ</t>
    </rPh>
    <rPh sb="7" eb="9">
      <t>ヒトリ</t>
    </rPh>
    <rPh sb="9" eb="10">
      <t>アタ</t>
    </rPh>
    <rPh sb="13" eb="14">
      <t>ニチ</t>
    </rPh>
    <rPh sb="20" eb="21">
      <t>ミズ</t>
    </rPh>
    <rPh sb="22" eb="24">
      <t>ヒツヨウ</t>
    </rPh>
    <phoneticPr fontId="2"/>
  </si>
  <si>
    <t>【消耗品】</t>
    <rPh sb="1" eb="3">
      <t>ショウモウ</t>
    </rPh>
    <rPh sb="3" eb="4">
      <t>ヒン</t>
    </rPh>
    <phoneticPr fontId="2"/>
  </si>
  <si>
    <t>商品名</t>
    <rPh sb="0" eb="2">
      <t>ショウヒン</t>
    </rPh>
    <rPh sb="2" eb="3">
      <t>メイ</t>
    </rPh>
    <phoneticPr fontId="2"/>
  </si>
  <si>
    <t>数量</t>
    <rPh sb="0" eb="2">
      <t>スウリョウ</t>
    </rPh>
    <phoneticPr fontId="2"/>
  </si>
  <si>
    <t>紙皿</t>
    <rPh sb="0" eb="1">
      <t>カミ</t>
    </rPh>
    <rPh sb="1" eb="2">
      <t>ザラ</t>
    </rPh>
    <phoneticPr fontId="2"/>
  </si>
  <si>
    <t>９枚</t>
    <rPh sb="1" eb="2">
      <t>マイ</t>
    </rPh>
    <phoneticPr fontId="2"/>
  </si>
  <si>
    <t>紙コップ</t>
    <rPh sb="0" eb="1">
      <t>カミ</t>
    </rPh>
    <phoneticPr fontId="2"/>
  </si>
  <si>
    <t>9個</t>
    <rPh sb="1" eb="2">
      <t>コ</t>
    </rPh>
    <phoneticPr fontId="2"/>
  </si>
  <si>
    <t>使い捨てスプーン</t>
    <rPh sb="0" eb="1">
      <t>ツカ</t>
    </rPh>
    <rPh sb="2" eb="3">
      <t>ス</t>
    </rPh>
    <phoneticPr fontId="2"/>
  </si>
  <si>
    <t>９本</t>
    <rPh sb="1" eb="2">
      <t>ホン</t>
    </rPh>
    <phoneticPr fontId="2"/>
  </si>
  <si>
    <t>割り箸</t>
    <rPh sb="0" eb="1">
      <t>ワ</t>
    </rPh>
    <rPh sb="2" eb="3">
      <t>バシ</t>
    </rPh>
    <phoneticPr fontId="2"/>
  </si>
  <si>
    <t>９膳</t>
    <rPh sb="1" eb="2">
      <t>ゼン</t>
    </rPh>
    <phoneticPr fontId="2"/>
  </si>
  <si>
    <t>小計</t>
    <rPh sb="0" eb="2">
      <t>ショウケイ</t>
    </rPh>
    <phoneticPr fontId="2"/>
  </si>
  <si>
    <r>
      <t>②</t>
    </r>
    <r>
      <rPr>
        <b/>
        <sz val="14"/>
        <color indexed="8"/>
        <rFont val="Calibri"/>
        <family val="2"/>
      </rPr>
      <t xml:space="preserve"> 4</t>
    </r>
    <r>
      <rPr>
        <b/>
        <sz val="12"/>
        <color indexed="8"/>
        <rFont val="ＭＳ Ｐゴシック"/>
        <family val="3"/>
        <charset val="128"/>
      </rPr>
      <t>の50食用おかゆは5と
同じ商品</t>
    </r>
    <phoneticPr fontId="2"/>
  </si>
  <si>
    <t>1人当量</t>
    <rPh sb="0" eb="4">
      <t>ヒトリトウリョウ</t>
    </rPh>
    <phoneticPr fontId="2"/>
  </si>
  <si>
    <r>
      <t>スポーツドリンク（2㍑）</t>
    </r>
    <r>
      <rPr>
        <sz val="10"/>
        <rFont val="ＭＳ Ｐゴシック"/>
        <family val="3"/>
        <charset val="128"/>
      </rPr>
      <t>※6本単位</t>
    </r>
    <phoneticPr fontId="2"/>
  </si>
  <si>
    <r>
      <t>ミネラルウォーター（2㍑）</t>
    </r>
    <r>
      <rPr>
        <sz val="10"/>
        <rFont val="ＭＳ Ｐゴシック"/>
        <family val="3"/>
        <charset val="128"/>
      </rPr>
      <t>※6本単位</t>
    </r>
    <phoneticPr fontId="2"/>
  </si>
  <si>
    <t>※この色は1人当量ではありません</t>
    <phoneticPr fontId="2"/>
  </si>
  <si>
    <t>朝バナナパウチ（1P）</t>
    <rPh sb="0" eb="1">
      <t>アサ</t>
    </rPh>
    <phoneticPr fontId="2"/>
  </si>
  <si>
    <r>
      <t>朝バナナパウチ（180g）</t>
    </r>
    <r>
      <rPr>
        <sz val="10"/>
        <rFont val="ＭＳ Ｐゴシック"/>
        <family val="3"/>
        <charset val="128"/>
      </rPr>
      <t>※6本単位</t>
    </r>
    <rPh sb="0" eb="1">
      <t>アサ</t>
    </rPh>
    <phoneticPr fontId="2"/>
  </si>
  <si>
    <t>個</t>
    <rPh sb="0" eb="1">
      <t>コ</t>
    </rPh>
    <phoneticPr fontId="2"/>
  </si>
  <si>
    <t>2026.2.18更新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</si>
</sst>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¥&quot;* #,##0_ ;_ &quot;¥&quot;* \-#,##0_ ;_ &quot;¥&quot;* &quot;-&quot;_ ;_ @_ "/>
    <numFmt numFmtId="176" formatCode="#,##0_ "/>
    <numFmt numFmtId="177" formatCode="0_);[Red]\(0\)"/>
  </numFmts>
  <fonts count="4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20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sz val="14"/>
      <color indexed="10"/>
      <name val="ＭＳ Ｐ明朝"/>
      <family val="1"/>
      <charset val="128"/>
    </font>
    <font>
      <b/>
      <sz val="9"/>
      <color indexed="1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b/>
      <sz val="9"/>
      <color theme="7" tint="-0.249977111117893"/>
      <name val="ＭＳ Ｐ明朝"/>
      <family val="1"/>
      <charset val="128"/>
    </font>
    <font>
      <b/>
      <sz val="9"/>
      <name val="ＭＳ Ｐ明朝"/>
      <family val="1"/>
      <charset val="128"/>
    </font>
    <font>
      <b/>
      <u val="double"/>
      <sz val="9"/>
      <color indexed="10"/>
      <name val="ＭＳ Ｐ明朝"/>
      <family val="1"/>
      <charset val="128"/>
    </font>
    <font>
      <b/>
      <sz val="12"/>
      <color rgb="FFFF0000"/>
      <name val="ＭＳ Ｐゴシック"/>
      <family val="3"/>
      <charset val="128"/>
    </font>
    <font>
      <b/>
      <sz val="12"/>
      <color indexed="8"/>
      <name val="Calibri"/>
      <family val="2"/>
      <charset val="134"/>
    </font>
    <font>
      <b/>
      <u/>
      <sz val="12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6"/>
      <name val="Century"/>
      <family val="1"/>
      <charset val="134"/>
    </font>
    <font>
      <b/>
      <sz val="11"/>
      <color indexed="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u/>
      <sz val="11"/>
      <color rgb="FFFF0000"/>
      <name val="Calibri"/>
      <family val="2"/>
      <charset val="134"/>
    </font>
    <font>
      <b/>
      <u val="double"/>
      <sz val="11"/>
      <color rgb="FFFF0000"/>
      <name val="ＭＳ Ｐゴシック"/>
      <family val="3"/>
      <charset val="128"/>
    </font>
    <font>
      <b/>
      <sz val="11"/>
      <color rgb="FFFF0000"/>
      <name val="Calibri"/>
      <family val="2"/>
      <charset val="134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sz val="9"/>
      <color indexed="81"/>
      <name val="宋体"/>
    </font>
    <font>
      <b/>
      <sz val="14"/>
      <color indexed="8"/>
      <name val="Calibri"/>
      <family val="2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0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53"/>
      </left>
      <right/>
      <top style="medium">
        <color indexed="53"/>
      </top>
      <bottom/>
      <diagonal/>
    </border>
    <border>
      <left/>
      <right/>
      <top style="medium">
        <color indexed="53"/>
      </top>
      <bottom/>
      <diagonal/>
    </border>
    <border>
      <left/>
      <right style="medium">
        <color indexed="53"/>
      </right>
      <top style="medium">
        <color indexed="53"/>
      </top>
      <bottom/>
      <diagonal/>
    </border>
    <border>
      <left style="medium">
        <color indexed="53"/>
      </left>
      <right/>
      <top/>
      <bottom/>
      <diagonal/>
    </border>
    <border>
      <left/>
      <right style="medium">
        <color indexed="53"/>
      </right>
      <top/>
      <bottom/>
      <diagonal/>
    </border>
    <border>
      <left style="medium">
        <color indexed="53"/>
      </left>
      <right/>
      <top/>
      <bottom style="medium">
        <color indexed="53"/>
      </bottom>
      <diagonal/>
    </border>
    <border>
      <left/>
      <right/>
      <top/>
      <bottom style="medium">
        <color indexed="53"/>
      </bottom>
      <diagonal/>
    </border>
    <border>
      <left/>
      <right style="medium">
        <color indexed="53"/>
      </right>
      <top/>
      <bottom style="medium">
        <color indexed="53"/>
      </bottom>
      <diagonal/>
    </border>
    <border>
      <left style="medium">
        <color indexed="27"/>
      </left>
      <right/>
      <top/>
      <bottom/>
      <diagonal/>
    </border>
    <border>
      <left/>
      <right style="medium">
        <color indexed="44"/>
      </right>
      <top/>
      <bottom/>
      <diagonal/>
    </border>
    <border>
      <left style="medium">
        <color indexed="29"/>
      </left>
      <right/>
      <top style="medium">
        <color indexed="29"/>
      </top>
      <bottom/>
      <diagonal/>
    </border>
    <border>
      <left/>
      <right/>
      <top style="medium">
        <color indexed="29"/>
      </top>
      <bottom/>
      <diagonal/>
    </border>
    <border>
      <left/>
      <right style="medium">
        <color indexed="29"/>
      </right>
      <top style="medium">
        <color indexed="29"/>
      </top>
      <bottom/>
      <diagonal/>
    </border>
    <border>
      <left style="medium">
        <color indexed="29"/>
      </left>
      <right/>
      <top/>
      <bottom/>
      <diagonal/>
    </border>
    <border>
      <left/>
      <right style="medium">
        <color indexed="29"/>
      </right>
      <top/>
      <bottom/>
      <diagonal/>
    </border>
    <border>
      <left style="medium">
        <color indexed="29"/>
      </left>
      <right/>
      <top/>
      <bottom style="medium">
        <color indexed="29"/>
      </bottom>
      <diagonal/>
    </border>
    <border>
      <left/>
      <right/>
      <top/>
      <bottom style="medium">
        <color indexed="29"/>
      </bottom>
      <diagonal/>
    </border>
    <border>
      <left/>
      <right style="medium">
        <color indexed="29"/>
      </right>
      <top/>
      <bottom style="medium">
        <color indexed="29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5">
    <xf numFmtId="0" fontId="0" fillId="0" borderId="0" xfId="0"/>
    <xf numFmtId="0" fontId="9" fillId="0" borderId="47" xfId="1" applyFont="1" applyBorder="1" applyAlignment="1">
      <alignment horizontal="left" vertical="center"/>
    </xf>
    <xf numFmtId="0" fontId="9" fillId="0" borderId="47" xfId="1" applyFont="1" applyBorder="1" applyAlignment="1">
      <alignment horizontal="left" vertical="center" wrapText="1"/>
    </xf>
    <xf numFmtId="0" fontId="9" fillId="0" borderId="47" xfId="1" applyFont="1" applyBorder="1" applyAlignment="1">
      <alignment vertical="center" wrapText="1"/>
    </xf>
    <xf numFmtId="0" fontId="5" fillId="0" borderId="0" xfId="1" applyFont="1">
      <alignment vertical="center"/>
    </xf>
    <xf numFmtId="0" fontId="12" fillId="0" borderId="0" xfId="1" applyFont="1">
      <alignment vertical="center"/>
    </xf>
    <xf numFmtId="0" fontId="11" fillId="0" borderId="5" xfId="1" applyFont="1" applyBorder="1" applyAlignment="1">
      <alignment horizontal="center" vertical="center"/>
    </xf>
    <xf numFmtId="58" fontId="11" fillId="0" borderId="5" xfId="1" applyNumberFormat="1" applyFont="1" applyBorder="1" applyAlignment="1">
      <alignment horizontal="center" vertical="center"/>
    </xf>
    <xf numFmtId="0" fontId="11" fillId="0" borderId="5" xfId="1" applyFont="1" applyBorder="1" applyAlignment="1">
      <alignment horizontal="right" vertical="center"/>
    </xf>
    <xf numFmtId="0" fontId="12" fillId="0" borderId="5" xfId="1" applyFont="1" applyBorder="1" applyAlignment="1">
      <alignment horizontal="right" vertical="center"/>
    </xf>
    <xf numFmtId="0" fontId="12" fillId="0" borderId="5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42" fontId="16" fillId="0" borderId="4" xfId="1" applyNumberFormat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41" xfId="1" applyFont="1" applyBorder="1">
      <alignment vertical="center"/>
    </xf>
    <xf numFmtId="0" fontId="5" fillId="0" borderId="42" xfId="1" applyFont="1" applyBorder="1">
      <alignment vertical="center"/>
    </xf>
    <xf numFmtId="0" fontId="5" fillId="0" borderId="43" xfId="1" applyFont="1" applyBorder="1">
      <alignment vertical="center"/>
    </xf>
    <xf numFmtId="0" fontId="5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8" fillId="0" borderId="46" xfId="1" applyFont="1" applyBorder="1" applyAlignment="1">
      <alignment horizontal="left" vertical="center"/>
    </xf>
    <xf numFmtId="0" fontId="6" fillId="0" borderId="47" xfId="1" applyFont="1" applyBorder="1" applyAlignment="1">
      <alignment horizontal="left" vertical="center"/>
    </xf>
    <xf numFmtId="0" fontId="5" fillId="0" borderId="47" xfId="1" applyFont="1" applyBorder="1" applyAlignment="1">
      <alignment horizontal="left" vertical="center"/>
    </xf>
    <xf numFmtId="0" fontId="5" fillId="0" borderId="48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9" fillId="0" borderId="0" xfId="1" applyFont="1">
      <alignment vertical="center"/>
    </xf>
    <xf numFmtId="0" fontId="25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9" xfId="1" applyFont="1" applyBorder="1" applyAlignment="1">
      <alignment horizontal="left" vertical="center"/>
    </xf>
    <xf numFmtId="0" fontId="26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22" fillId="0" borderId="0" xfId="1" applyFo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3" fillId="0" borderId="62" xfId="0" applyFont="1" applyBorder="1" applyAlignment="1">
      <alignment horizontal="center" vertical="center"/>
    </xf>
    <xf numFmtId="0" fontId="33" fillId="0" borderId="6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2" fillId="0" borderId="64" xfId="0" applyFont="1" applyBorder="1" applyAlignment="1">
      <alignment horizontal="center" vertical="center"/>
    </xf>
    <xf numFmtId="0" fontId="33" fillId="0" borderId="65" xfId="0" applyFont="1" applyBorder="1" applyAlignment="1">
      <alignment horizontal="center" vertical="center"/>
    </xf>
    <xf numFmtId="0" fontId="33" fillId="0" borderId="66" xfId="0" applyFont="1" applyBorder="1" applyAlignment="1">
      <alignment horizontal="center" vertical="center"/>
    </xf>
    <xf numFmtId="0" fontId="32" fillId="0" borderId="67" xfId="0" applyFont="1" applyBorder="1" applyAlignment="1">
      <alignment horizontal="right" vertical="center"/>
    </xf>
    <xf numFmtId="0" fontId="33" fillId="0" borderId="68" xfId="0" applyFont="1" applyBorder="1" applyAlignment="1">
      <alignment horizontal="center" vertical="center"/>
    </xf>
    <xf numFmtId="0" fontId="35" fillId="0" borderId="69" xfId="0" applyFont="1" applyBorder="1" applyAlignment="1">
      <alignment horizontal="center" vertical="center"/>
    </xf>
    <xf numFmtId="0" fontId="33" fillId="0" borderId="70" xfId="0" applyFont="1" applyBorder="1" applyAlignment="1">
      <alignment vertical="center"/>
    </xf>
    <xf numFmtId="0" fontId="32" fillId="0" borderId="71" xfId="0" applyFont="1" applyBorder="1" applyAlignment="1">
      <alignment horizontal="right" vertical="center"/>
    </xf>
    <xf numFmtId="0" fontId="33" fillId="0" borderId="72" xfId="0" applyFont="1" applyBorder="1" applyAlignment="1">
      <alignment horizontal="center" vertical="center"/>
    </xf>
    <xf numFmtId="0" fontId="33" fillId="0" borderId="73" xfId="0" applyFont="1" applyBorder="1" applyAlignment="1">
      <alignment horizontal="center" vertical="center"/>
    </xf>
    <xf numFmtId="0" fontId="33" fillId="0" borderId="5" xfId="0" applyFont="1" applyBorder="1" applyAlignment="1">
      <alignment vertical="center"/>
    </xf>
    <xf numFmtId="0" fontId="32" fillId="0" borderId="74" xfId="0" applyFont="1" applyBorder="1" applyAlignment="1">
      <alignment horizontal="right" vertical="center"/>
    </xf>
    <xf numFmtId="0" fontId="33" fillId="0" borderId="0" xfId="0" applyFont="1" applyAlignment="1">
      <alignment vertical="center" shrinkToFit="1"/>
    </xf>
    <xf numFmtId="0" fontId="36" fillId="0" borderId="0" xfId="0" applyFont="1" applyAlignment="1">
      <alignment vertical="center"/>
    </xf>
    <xf numFmtId="0" fontId="32" fillId="0" borderId="75" xfId="0" applyFont="1" applyBorder="1" applyAlignment="1">
      <alignment horizontal="right" vertical="center"/>
    </xf>
    <xf numFmtId="0" fontId="33" fillId="0" borderId="76" xfId="0" applyFont="1" applyBorder="1" applyAlignment="1">
      <alignment vertical="center"/>
    </xf>
    <xf numFmtId="0" fontId="33" fillId="0" borderId="79" xfId="0" applyFont="1" applyBorder="1" applyAlignment="1">
      <alignment vertical="center"/>
    </xf>
    <xf numFmtId="38" fontId="32" fillId="0" borderId="80" xfId="2" applyFont="1" applyBorder="1" applyAlignment="1">
      <alignment horizontal="right" vertical="center"/>
    </xf>
    <xf numFmtId="0" fontId="32" fillId="0" borderId="81" xfId="0" applyFont="1" applyBorder="1" applyAlignment="1">
      <alignment horizontal="center" vertical="center"/>
    </xf>
    <xf numFmtId="0" fontId="33" fillId="0" borderId="82" xfId="0" applyFont="1" applyBorder="1" applyAlignment="1">
      <alignment vertical="center"/>
    </xf>
    <xf numFmtId="0" fontId="32" fillId="0" borderId="83" xfId="0" applyFont="1" applyBorder="1" applyAlignment="1">
      <alignment horizontal="right" vertical="center"/>
    </xf>
    <xf numFmtId="0" fontId="33" fillId="0" borderId="5" xfId="0" applyFont="1" applyBorder="1" applyAlignment="1">
      <alignment horizontal="center" vertical="center"/>
    </xf>
    <xf numFmtId="0" fontId="33" fillId="0" borderId="84" xfId="0" applyFont="1" applyBorder="1" applyAlignment="1">
      <alignment vertical="center"/>
    </xf>
    <xf numFmtId="0" fontId="32" fillId="0" borderId="85" xfId="0" applyFont="1" applyBorder="1" applyAlignment="1">
      <alignment horizontal="right" vertical="center"/>
    </xf>
    <xf numFmtId="0" fontId="33" fillId="0" borderId="86" xfId="0" applyFont="1" applyBorder="1" applyAlignment="1">
      <alignment vertical="center" shrinkToFit="1"/>
    </xf>
    <xf numFmtId="0" fontId="32" fillId="0" borderId="6" xfId="0" applyFont="1" applyBorder="1" applyAlignment="1">
      <alignment horizontal="right" vertical="center"/>
    </xf>
    <xf numFmtId="0" fontId="33" fillId="0" borderId="86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38" fontId="32" fillId="0" borderId="0" xfId="2" applyFont="1" applyBorder="1" applyAlignment="1">
      <alignment horizontal="right" vertical="center"/>
    </xf>
    <xf numFmtId="38" fontId="37" fillId="0" borderId="0" xfId="2" applyFont="1" applyBorder="1" applyAlignment="1">
      <alignment horizontal="center" vertical="center"/>
    </xf>
    <xf numFmtId="38" fontId="37" fillId="0" borderId="0" xfId="2" applyFont="1" applyBorder="1" applyAlignment="1">
      <alignment vertical="center"/>
    </xf>
    <xf numFmtId="0" fontId="33" fillId="0" borderId="87" xfId="0" applyFont="1" applyBorder="1" applyAlignment="1">
      <alignment vertical="center"/>
    </xf>
    <xf numFmtId="0" fontId="32" fillId="0" borderId="80" xfId="0" applyFont="1" applyBorder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33" fillId="0" borderId="89" xfId="0" applyFont="1" applyBorder="1" applyAlignment="1">
      <alignment horizontal="center" vertical="center"/>
    </xf>
    <xf numFmtId="0" fontId="33" fillId="0" borderId="81" xfId="0" applyFont="1" applyBorder="1" applyAlignment="1">
      <alignment horizontal="center" vertical="center"/>
    </xf>
    <xf numFmtId="0" fontId="33" fillId="0" borderId="91" xfId="0" applyFont="1" applyBorder="1" applyAlignment="1">
      <alignment horizontal="center" vertical="center"/>
    </xf>
    <xf numFmtId="0" fontId="32" fillId="0" borderId="92" xfId="0" applyFont="1" applyBorder="1" applyAlignment="1">
      <alignment horizontal="center" vertical="center"/>
    </xf>
    <xf numFmtId="0" fontId="33" fillId="0" borderId="95" xfId="0" applyFont="1" applyBorder="1" applyAlignment="1">
      <alignment horizontal="center" vertical="center"/>
    </xf>
    <xf numFmtId="0" fontId="32" fillId="0" borderId="85" xfId="0" applyFont="1" applyBorder="1" applyAlignment="1">
      <alignment horizontal="center" vertical="center"/>
    </xf>
    <xf numFmtId="0" fontId="33" fillId="0" borderId="78" xfId="0" applyFont="1" applyBorder="1" applyAlignment="1">
      <alignment vertical="center"/>
    </xf>
    <xf numFmtId="0" fontId="32" fillId="0" borderId="97" xfId="0" applyFont="1" applyBorder="1" applyAlignment="1">
      <alignment horizontal="center" vertical="center"/>
    </xf>
    <xf numFmtId="0" fontId="40" fillId="7" borderId="5" xfId="1" applyFont="1" applyFill="1" applyBorder="1">
      <alignment vertical="center"/>
    </xf>
    <xf numFmtId="42" fontId="6" fillId="0" borderId="27" xfId="1" applyNumberFormat="1" applyFont="1" applyBorder="1" applyAlignment="1">
      <alignment horizontal="center" vertical="center"/>
    </xf>
    <xf numFmtId="0" fontId="7" fillId="0" borderId="27" xfId="1" applyFont="1" applyBorder="1" applyAlignment="1">
      <alignment horizontal="left" vertical="center" shrinkToFit="1"/>
    </xf>
    <xf numFmtId="0" fontId="10" fillId="0" borderId="10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5" fillId="0" borderId="38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42" fontId="5" fillId="0" borderId="103" xfId="1" applyNumberFormat="1" applyFont="1" applyBorder="1" applyAlignment="1">
      <alignment horizontal="center" vertical="center"/>
    </xf>
    <xf numFmtId="176" fontId="5" fillId="0" borderId="27" xfId="1" applyNumberFormat="1" applyFont="1" applyBorder="1" applyAlignment="1" applyProtection="1">
      <alignment horizontal="center" vertical="center"/>
      <protection locked="0"/>
    </xf>
    <xf numFmtId="177" fontId="6" fillId="0" borderId="27" xfId="1" applyNumberFormat="1" applyFont="1" applyBorder="1" applyAlignment="1">
      <alignment horizontal="right" vertical="center"/>
    </xf>
    <xf numFmtId="42" fontId="6" fillId="0" borderId="104" xfId="1" applyNumberFormat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39" xfId="1" applyFont="1" applyBorder="1" applyAlignment="1">
      <alignment horizontal="left" vertical="center" shrinkToFit="1"/>
    </xf>
    <xf numFmtId="0" fontId="10" fillId="0" borderId="33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5" fillId="0" borderId="39" xfId="1" applyFont="1" applyBorder="1" applyAlignment="1">
      <alignment horizontal="center" vertical="center"/>
    </xf>
    <xf numFmtId="42" fontId="5" fillId="0" borderId="39" xfId="1" applyNumberFormat="1" applyFont="1" applyBorder="1" applyAlignment="1">
      <alignment horizontal="center" vertical="center"/>
    </xf>
    <xf numFmtId="176" fontId="5" fillId="0" borderId="39" xfId="1" applyNumberFormat="1" applyFont="1" applyBorder="1" applyAlignment="1" applyProtection="1">
      <alignment horizontal="center" vertical="center"/>
      <protection locked="0"/>
    </xf>
    <xf numFmtId="0" fontId="7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4" xfId="1" applyFont="1" applyBorder="1" applyAlignment="1">
      <alignment horizontal="left" vertical="center" shrinkToFit="1"/>
    </xf>
    <xf numFmtId="0" fontId="10" fillId="0" borderId="25" xfId="1" applyFont="1" applyBorder="1" applyAlignment="1">
      <alignment horizontal="center" vertical="center"/>
    </xf>
    <xf numFmtId="0" fontId="10" fillId="0" borderId="40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42" fontId="5" fillId="0" borderId="24" xfId="1" applyNumberFormat="1" applyFont="1" applyBorder="1" applyAlignment="1">
      <alignment horizontal="center" vertical="center"/>
    </xf>
    <xf numFmtId="176" fontId="5" fillId="0" borderId="24" xfId="1" applyNumberFormat="1" applyFont="1" applyBorder="1" applyAlignment="1" applyProtection="1">
      <alignment horizontal="center" vertical="center"/>
      <protection locked="0"/>
    </xf>
    <xf numFmtId="177" fontId="6" fillId="0" borderId="39" xfId="1" applyNumberFormat="1" applyFont="1" applyBorder="1" applyAlignment="1">
      <alignment horizontal="right" vertical="center"/>
    </xf>
    <xf numFmtId="42" fontId="6" fillId="0" borderId="39" xfId="1" applyNumberFormat="1" applyFont="1" applyBorder="1" applyAlignment="1">
      <alignment horizontal="center" vertical="center"/>
    </xf>
    <xf numFmtId="0" fontId="42" fillId="6" borderId="5" xfId="1" applyFont="1" applyFill="1" applyBorder="1" applyAlignment="1">
      <alignment horizontal="center" vertical="center"/>
    </xf>
    <xf numFmtId="177" fontId="6" fillId="0" borderId="24" xfId="1" applyNumberFormat="1" applyFont="1" applyBorder="1" applyAlignment="1">
      <alignment horizontal="right" vertical="center"/>
    </xf>
    <xf numFmtId="42" fontId="6" fillId="0" borderId="24" xfId="1" applyNumberFormat="1" applyFont="1" applyBorder="1" applyAlignment="1">
      <alignment horizontal="center" vertical="center"/>
    </xf>
    <xf numFmtId="42" fontId="6" fillId="0" borderId="28" xfId="1" applyNumberFormat="1" applyFont="1" applyBorder="1" applyAlignment="1">
      <alignment horizontal="center" vertical="center"/>
    </xf>
    <xf numFmtId="42" fontId="6" fillId="0" borderId="29" xfId="1" applyNumberFormat="1" applyFont="1" applyBorder="1" applyAlignment="1">
      <alignment horizontal="center" vertical="center"/>
    </xf>
    <xf numFmtId="42" fontId="6" fillId="0" borderId="38" xfId="1" applyNumberFormat="1" applyFont="1" applyBorder="1" applyAlignment="1">
      <alignment horizontal="center" vertical="center"/>
    </xf>
    <xf numFmtId="42" fontId="5" fillId="0" borderId="27" xfId="1" applyNumberFormat="1" applyFont="1" applyBorder="1" applyAlignment="1">
      <alignment horizontal="center" vertical="center"/>
    </xf>
    <xf numFmtId="42" fontId="6" fillId="4" borderId="28" xfId="1" applyNumberFormat="1" applyFont="1" applyFill="1" applyBorder="1" applyAlignment="1">
      <alignment horizontal="center" vertical="center"/>
    </xf>
    <xf numFmtId="42" fontId="6" fillId="4" borderId="29" xfId="1" applyNumberFormat="1" applyFont="1" applyFill="1" applyBorder="1" applyAlignment="1">
      <alignment horizontal="center" vertical="center"/>
    </xf>
    <xf numFmtId="42" fontId="6" fillId="4" borderId="38" xfId="1" applyNumberFormat="1" applyFont="1" applyFill="1" applyBorder="1" applyAlignment="1">
      <alignment horizontal="center" vertical="center"/>
    </xf>
    <xf numFmtId="0" fontId="7" fillId="6" borderId="27" xfId="1" applyFont="1" applyFill="1" applyBorder="1" applyAlignment="1">
      <alignment horizontal="left" vertical="center" shrinkToFit="1"/>
    </xf>
    <xf numFmtId="0" fontId="10" fillId="6" borderId="28" xfId="1" applyFont="1" applyFill="1" applyBorder="1" applyAlignment="1">
      <alignment horizontal="center" vertical="center"/>
    </xf>
    <xf numFmtId="0" fontId="10" fillId="6" borderId="29" xfId="1" applyFont="1" applyFill="1" applyBorder="1" applyAlignment="1">
      <alignment horizontal="center" vertical="center"/>
    </xf>
    <xf numFmtId="0" fontId="5" fillId="6" borderId="29" xfId="1" applyFont="1" applyFill="1" applyBorder="1" applyAlignment="1">
      <alignment horizontal="center" vertical="center"/>
    </xf>
    <xf numFmtId="0" fontId="5" fillId="6" borderId="38" xfId="1" applyFont="1" applyFill="1" applyBorder="1" applyAlignment="1">
      <alignment horizontal="center" vertical="center"/>
    </xf>
    <xf numFmtId="42" fontId="5" fillId="6" borderId="28" xfId="1" applyNumberFormat="1" applyFont="1" applyFill="1" applyBorder="1" applyAlignment="1">
      <alignment horizontal="center" vertical="center"/>
    </xf>
    <xf numFmtId="42" fontId="5" fillId="6" borderId="29" xfId="1" applyNumberFormat="1" applyFont="1" applyFill="1" applyBorder="1" applyAlignment="1">
      <alignment horizontal="center" vertical="center"/>
    </xf>
    <xf numFmtId="42" fontId="5" fillId="6" borderId="38" xfId="1" applyNumberFormat="1" applyFont="1" applyFill="1" applyBorder="1" applyAlignment="1">
      <alignment horizontal="center" vertical="center"/>
    </xf>
    <xf numFmtId="176" fontId="5" fillId="6" borderId="98" xfId="1" applyNumberFormat="1" applyFont="1" applyFill="1" applyBorder="1" applyAlignment="1">
      <alignment horizontal="center" vertical="center"/>
    </xf>
    <xf numFmtId="176" fontId="5" fillId="6" borderId="99" xfId="1" applyNumberFormat="1" applyFont="1" applyFill="1" applyBorder="1" applyAlignment="1">
      <alignment horizontal="center" vertical="center"/>
    </xf>
    <xf numFmtId="176" fontId="5" fillId="6" borderId="100" xfId="1" applyNumberFormat="1" applyFont="1" applyFill="1" applyBorder="1" applyAlignment="1">
      <alignment horizontal="center" vertical="center"/>
    </xf>
    <xf numFmtId="0" fontId="7" fillId="0" borderId="59" xfId="1" applyFont="1" applyBorder="1" applyAlignment="1">
      <alignment horizontal="center" vertical="center"/>
    </xf>
    <xf numFmtId="0" fontId="7" fillId="0" borderId="60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6" borderId="28" xfId="1" applyFont="1" applyFill="1" applyBorder="1" applyAlignment="1">
      <alignment horizontal="left" vertical="center" shrinkToFit="1"/>
    </xf>
    <xf numFmtId="0" fontId="7" fillId="6" borderId="29" xfId="1" applyFont="1" applyFill="1" applyBorder="1" applyAlignment="1">
      <alignment horizontal="left" vertical="center" shrinkToFit="1"/>
    </xf>
    <xf numFmtId="0" fontId="7" fillId="6" borderId="38" xfId="1" applyFont="1" applyFill="1" applyBorder="1" applyAlignment="1">
      <alignment horizontal="left" vertical="center" shrinkToFit="1"/>
    </xf>
    <xf numFmtId="177" fontId="6" fillId="0" borderId="37" xfId="1" applyNumberFormat="1" applyFont="1" applyBorder="1" applyAlignment="1">
      <alignment horizontal="right" vertical="center"/>
    </xf>
    <xf numFmtId="42" fontId="6" fillId="0" borderId="37" xfId="1" applyNumberFormat="1" applyFont="1" applyBorder="1" applyAlignment="1">
      <alignment horizontal="center" vertical="center"/>
    </xf>
    <xf numFmtId="0" fontId="7" fillId="0" borderId="103" xfId="1" applyFont="1" applyBorder="1" applyAlignment="1">
      <alignment horizontal="left" vertical="center" shrinkToFit="1"/>
    </xf>
    <xf numFmtId="0" fontId="5" fillId="0" borderId="60" xfId="1" applyFont="1" applyBorder="1" applyAlignment="1">
      <alignment horizontal="center" vertical="center"/>
    </xf>
    <xf numFmtId="0" fontId="5" fillId="0" borderId="103" xfId="1" applyFont="1" applyBorder="1" applyAlignment="1">
      <alignment horizontal="center" vertical="center"/>
    </xf>
    <xf numFmtId="176" fontId="5" fillId="0" borderId="104" xfId="1" applyNumberFormat="1" applyFont="1" applyBorder="1" applyAlignment="1" applyProtection="1">
      <alignment horizontal="center" vertical="center"/>
      <protection locked="0"/>
    </xf>
    <xf numFmtId="0" fontId="7" fillId="0" borderId="94" xfId="1" applyFont="1" applyBorder="1" applyAlignment="1">
      <alignment horizontal="left" vertical="center" shrinkToFit="1"/>
    </xf>
    <xf numFmtId="0" fontId="10" fillId="0" borderId="10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94" xfId="1" applyFont="1" applyBorder="1" applyAlignment="1">
      <alignment horizontal="center" vertical="center"/>
    </xf>
    <xf numFmtId="42" fontId="5" fillId="0" borderId="94" xfId="1" applyNumberFormat="1" applyFont="1" applyBorder="1" applyAlignment="1">
      <alignment horizontal="center" vertical="center"/>
    </xf>
    <xf numFmtId="176" fontId="5" fillId="0" borderId="37" xfId="1" applyNumberFormat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1" xfId="1" applyFont="1" applyBorder="1" applyAlignment="1">
      <alignment horizontal="center" vertical="center"/>
    </xf>
    <xf numFmtId="0" fontId="7" fillId="0" borderId="102" xfId="1" applyFont="1" applyBorder="1" applyAlignment="1">
      <alignment horizontal="center" vertical="center"/>
    </xf>
    <xf numFmtId="0" fontId="15" fillId="0" borderId="22" xfId="1" applyFont="1" applyBorder="1" applyAlignment="1" applyProtection="1">
      <alignment horizontal="center" vertical="center"/>
      <protection locked="0"/>
    </xf>
    <xf numFmtId="0" fontId="15" fillId="0" borderId="9" xfId="1" applyFont="1" applyBorder="1" applyAlignment="1" applyProtection="1">
      <alignment horizontal="center" vertical="center"/>
      <protection locked="0"/>
    </xf>
    <xf numFmtId="0" fontId="15" fillId="0" borderId="9" xfId="1" applyFont="1" applyBorder="1" applyAlignment="1">
      <alignment horizontal="left" vertical="center"/>
    </xf>
    <xf numFmtId="0" fontId="15" fillId="0" borderId="16" xfId="1" applyFont="1" applyBorder="1" applyAlignment="1">
      <alignment horizontal="left" vertical="center"/>
    </xf>
    <xf numFmtId="0" fontId="15" fillId="0" borderId="15" xfId="1" applyFont="1" applyBorder="1" applyAlignment="1" applyProtection="1">
      <alignment horizontal="center" vertical="center"/>
      <protection locked="0"/>
    </xf>
    <xf numFmtId="0" fontId="15" fillId="0" borderId="9" xfId="1" applyFont="1" applyBorder="1" applyAlignment="1">
      <alignment horizontal="center" vertical="center"/>
    </xf>
    <xf numFmtId="0" fontId="15" fillId="0" borderId="16" xfId="1" applyFont="1" applyBorder="1" applyAlignment="1">
      <alignment horizontal="center" vertical="center"/>
    </xf>
    <xf numFmtId="31" fontId="15" fillId="0" borderId="9" xfId="1" applyNumberFormat="1" applyFont="1" applyBorder="1" applyAlignment="1" applyProtection="1">
      <alignment horizontal="center" vertical="center"/>
      <protection locked="0"/>
    </xf>
    <xf numFmtId="31" fontId="15" fillId="0" borderId="23" xfId="1" applyNumberFormat="1" applyFont="1" applyBorder="1" applyAlignment="1" applyProtection="1">
      <alignment horizontal="center" vertical="center"/>
      <protection locked="0"/>
    </xf>
    <xf numFmtId="0" fontId="16" fillId="0" borderId="7" xfId="1" applyFont="1" applyBorder="1" applyAlignment="1">
      <alignment horizontal="center" vertical="center"/>
    </xf>
    <xf numFmtId="0" fontId="11" fillId="0" borderId="13" xfId="1" applyFont="1" applyBorder="1" applyAlignment="1">
      <alignment horizontal="left" vertical="center"/>
    </xf>
    <xf numFmtId="0" fontId="11" fillId="0" borderId="14" xfId="1" applyFont="1" applyBorder="1" applyAlignment="1">
      <alignment horizontal="left" vertical="center"/>
    </xf>
    <xf numFmtId="0" fontId="13" fillId="0" borderId="8" xfId="1" applyFont="1" applyBorder="1" applyAlignment="1">
      <alignment horizontal="center" vertical="center"/>
    </xf>
    <xf numFmtId="0" fontId="14" fillId="0" borderId="12" xfId="1" applyFont="1" applyBorder="1" applyAlignment="1" applyProtection="1">
      <alignment horizontal="center" vertical="center"/>
      <protection locked="0"/>
    </xf>
    <xf numFmtId="0" fontId="14" fillId="0" borderId="13" xfId="1" applyFont="1" applyBorder="1" applyAlignment="1" applyProtection="1">
      <alignment horizontal="center" vertical="center"/>
      <protection locked="0"/>
    </xf>
    <xf numFmtId="0" fontId="14" fillId="0" borderId="14" xfId="1" applyFont="1" applyBorder="1" applyAlignment="1" applyProtection="1">
      <alignment horizontal="center" vertical="center"/>
      <protection locked="0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4" fillId="0" borderId="0" xfId="1" applyFont="1" applyAlignment="1">
      <alignment horizontal="right" vertical="center" indent="2"/>
    </xf>
    <xf numFmtId="0" fontId="3" fillId="0" borderId="9" xfId="1" applyFont="1" applyBorder="1" applyAlignment="1">
      <alignment horizontal="right"/>
    </xf>
    <xf numFmtId="0" fontId="11" fillId="0" borderId="10" xfId="1" applyFont="1" applyBorder="1" applyAlignment="1">
      <alignment horizontal="right" vertical="center"/>
    </xf>
    <xf numFmtId="0" fontId="11" fillId="0" borderId="5" xfId="1" applyFont="1" applyBorder="1" applyAlignment="1">
      <alignment horizontal="right" vertical="center"/>
    </xf>
    <xf numFmtId="0" fontId="11" fillId="0" borderId="15" xfId="1" applyFont="1" applyBorder="1" applyAlignment="1">
      <alignment horizontal="right" vertical="center"/>
    </xf>
    <xf numFmtId="0" fontId="11" fillId="0" borderId="9" xfId="1" applyFont="1" applyBorder="1" applyAlignment="1">
      <alignment horizontal="right" vertical="center"/>
    </xf>
    <xf numFmtId="31" fontId="11" fillId="0" borderId="5" xfId="1" applyNumberFormat="1" applyFont="1" applyBorder="1" applyAlignment="1" applyProtection="1">
      <alignment horizontal="left" vertical="center"/>
      <protection locked="0"/>
    </xf>
    <xf numFmtId="31" fontId="11" fillId="0" borderId="11" xfId="1" applyNumberFormat="1" applyFont="1" applyBorder="1" applyAlignment="1" applyProtection="1">
      <alignment horizontal="left" vertical="center"/>
      <protection locked="0"/>
    </xf>
    <xf numFmtId="31" fontId="11" fillId="0" borderId="9" xfId="1" applyNumberFormat="1" applyFont="1" applyBorder="1" applyAlignment="1" applyProtection="1">
      <alignment horizontal="left" vertical="center"/>
      <protection locked="0"/>
    </xf>
    <xf numFmtId="31" fontId="11" fillId="0" borderId="16" xfId="1" applyNumberFormat="1" applyFont="1" applyBorder="1" applyAlignment="1" applyProtection="1">
      <alignment horizontal="left" vertical="center"/>
      <protection locked="0"/>
    </xf>
    <xf numFmtId="0" fontId="11" fillId="0" borderId="8" xfId="1" applyFont="1" applyBorder="1" applyAlignment="1">
      <alignment horizontal="right" vertical="center"/>
    </xf>
    <xf numFmtId="58" fontId="11" fillId="0" borderId="12" xfId="1" applyNumberFormat="1" applyFont="1" applyBorder="1" applyAlignment="1" applyProtection="1">
      <alignment horizontal="center" vertical="center" shrinkToFit="1"/>
      <protection locked="0"/>
    </xf>
    <xf numFmtId="58" fontId="11" fillId="0" borderId="13" xfId="1" applyNumberFormat="1" applyFont="1" applyBorder="1" applyAlignment="1" applyProtection="1">
      <alignment horizontal="center" vertical="center" shrinkToFit="1"/>
      <protection locked="0"/>
    </xf>
    <xf numFmtId="58" fontId="11" fillId="0" borderId="14" xfId="1" applyNumberFormat="1" applyFont="1" applyBorder="1" applyAlignment="1" applyProtection="1">
      <alignment horizontal="center" vertical="center" shrinkToFit="1"/>
      <protection locked="0"/>
    </xf>
    <xf numFmtId="0" fontId="12" fillId="0" borderId="8" xfId="1" applyFont="1" applyBorder="1" applyAlignment="1">
      <alignment horizontal="right" vertical="center"/>
    </xf>
    <xf numFmtId="0" fontId="12" fillId="0" borderId="8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 applyProtection="1">
      <alignment horizontal="center" vertical="center" shrinkToFit="1"/>
      <protection locked="0"/>
    </xf>
    <xf numFmtId="0" fontId="11" fillId="0" borderId="13" xfId="1" applyFont="1" applyBorder="1" applyAlignment="1" applyProtection="1">
      <alignment horizontal="center" vertical="center" shrinkToFit="1"/>
      <protection locked="0"/>
    </xf>
    <xf numFmtId="0" fontId="8" fillId="2" borderId="49" xfId="1" applyFont="1" applyFill="1" applyBorder="1" applyAlignment="1">
      <alignment horizontal="center" vertical="center" textRotation="255"/>
    </xf>
    <xf numFmtId="0" fontId="8" fillId="2" borderId="50" xfId="1" applyFont="1" applyFill="1" applyBorder="1" applyAlignment="1">
      <alignment horizontal="center" vertical="center" textRotation="255"/>
    </xf>
    <xf numFmtId="0" fontId="9" fillId="0" borderId="0" xfId="1" applyFont="1">
      <alignment vertical="center"/>
    </xf>
    <xf numFmtId="0" fontId="9" fillId="0" borderId="0" xfId="1" applyFont="1" applyAlignment="1">
      <alignment horizontal="left" vertical="center"/>
    </xf>
    <xf numFmtId="0" fontId="6" fillId="3" borderId="51" xfId="1" applyFont="1" applyFill="1" applyBorder="1" applyAlignment="1">
      <alignment horizontal="left" vertical="center" wrapText="1" indent="1"/>
    </xf>
    <xf numFmtId="0" fontId="5" fillId="3" borderId="52" xfId="1" applyFont="1" applyFill="1" applyBorder="1" applyAlignment="1">
      <alignment horizontal="left" vertical="center" wrapText="1" indent="1"/>
    </xf>
    <xf numFmtId="0" fontId="5" fillId="3" borderId="53" xfId="1" applyFont="1" applyFill="1" applyBorder="1" applyAlignment="1">
      <alignment horizontal="left" vertical="center" wrapText="1" indent="1"/>
    </xf>
    <xf numFmtId="0" fontId="5" fillId="3" borderId="54" xfId="1" applyFont="1" applyFill="1" applyBorder="1" applyAlignment="1">
      <alignment horizontal="left" vertical="center" wrapText="1" indent="1"/>
    </xf>
    <xf numFmtId="0" fontId="5" fillId="3" borderId="0" xfId="1" applyFont="1" applyFill="1" applyAlignment="1">
      <alignment horizontal="left" vertical="center" wrapText="1" indent="1"/>
    </xf>
    <xf numFmtId="0" fontId="5" fillId="3" borderId="55" xfId="1" applyFont="1" applyFill="1" applyBorder="1" applyAlignment="1">
      <alignment horizontal="left" vertical="center" wrapText="1" indent="1"/>
    </xf>
    <xf numFmtId="0" fontId="5" fillId="3" borderId="56" xfId="1" applyFont="1" applyFill="1" applyBorder="1" applyAlignment="1">
      <alignment horizontal="left" vertical="center" wrapText="1" indent="1"/>
    </xf>
    <xf numFmtId="0" fontId="5" fillId="3" borderId="57" xfId="1" applyFont="1" applyFill="1" applyBorder="1" applyAlignment="1">
      <alignment horizontal="left" vertical="center" wrapText="1" indent="1"/>
    </xf>
    <xf numFmtId="0" fontId="5" fillId="3" borderId="58" xfId="1" applyFont="1" applyFill="1" applyBorder="1" applyAlignment="1">
      <alignment horizontal="left" vertical="center" wrapText="1" indent="1"/>
    </xf>
    <xf numFmtId="0" fontId="25" fillId="0" borderId="0" xfId="1" applyFont="1" applyAlignment="1">
      <alignment horizontal="center" vertical="center"/>
    </xf>
    <xf numFmtId="0" fontId="8" fillId="0" borderId="44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27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27" fillId="5" borderId="0" xfId="1" applyFont="1" applyFill="1" applyAlignment="1">
      <alignment horizontal="center" vertical="center" wrapText="1"/>
    </xf>
    <xf numFmtId="0" fontId="27" fillId="5" borderId="45" xfId="1" applyFont="1" applyFill="1" applyBorder="1" applyAlignment="1">
      <alignment horizontal="center" vertical="center" wrapText="1"/>
    </xf>
    <xf numFmtId="0" fontId="17" fillId="0" borderId="0" xfId="1" applyFont="1" applyAlignment="1">
      <alignment horizontal="left" vertical="center"/>
    </xf>
    <xf numFmtId="0" fontId="17" fillId="0" borderId="6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42" fontId="3" fillId="0" borderId="2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shrinkToFit="1"/>
    </xf>
    <xf numFmtId="0" fontId="5" fillId="0" borderId="36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right"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10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 applyProtection="1">
      <alignment horizontal="center" vertical="center"/>
      <protection locked="0"/>
    </xf>
    <xf numFmtId="0" fontId="11" fillId="0" borderId="11" xfId="1" applyFont="1" applyBorder="1" applyAlignment="1" applyProtection="1">
      <alignment horizontal="center" vertical="center"/>
      <protection locked="0"/>
    </xf>
    <xf numFmtId="0" fontId="11" fillId="0" borderId="15" xfId="1" applyFont="1" applyBorder="1" applyAlignment="1" applyProtection="1">
      <alignment horizontal="center" vertical="center"/>
      <protection locked="0"/>
    </xf>
    <xf numFmtId="0" fontId="11" fillId="0" borderId="9" xfId="1" applyFont="1" applyBorder="1" applyAlignment="1" applyProtection="1">
      <alignment horizontal="center" vertical="center"/>
      <protection locked="0"/>
    </xf>
    <xf numFmtId="0" fontId="11" fillId="0" borderId="16" xfId="1" applyFont="1" applyBorder="1" applyAlignment="1" applyProtection="1">
      <alignment horizontal="center" vertical="center"/>
      <protection locked="0"/>
    </xf>
    <xf numFmtId="0" fontId="12" fillId="0" borderId="10" xfId="1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 applyProtection="1">
      <alignment horizontal="center" vertical="center"/>
      <protection locked="0"/>
    </xf>
    <xf numFmtId="0" fontId="12" fillId="0" borderId="11" xfId="1" applyFont="1" applyBorder="1" applyAlignment="1" applyProtection="1">
      <alignment horizontal="center" vertical="center"/>
      <protection locked="0"/>
    </xf>
    <xf numFmtId="0" fontId="12" fillId="0" borderId="15" xfId="1" applyFont="1" applyBorder="1" applyAlignment="1" applyProtection="1">
      <alignment horizontal="center" vertical="center"/>
      <protection locked="0"/>
    </xf>
    <xf numFmtId="0" fontId="12" fillId="0" borderId="9" xfId="1" applyFont="1" applyBorder="1" applyAlignment="1" applyProtection="1">
      <alignment horizontal="center" vertical="center"/>
      <protection locked="0"/>
    </xf>
    <xf numFmtId="0" fontId="12" fillId="0" borderId="16" xfId="1" applyFont="1" applyBorder="1" applyAlignment="1" applyProtection="1">
      <alignment horizontal="center" vertical="center"/>
      <protection locked="0"/>
    </xf>
    <xf numFmtId="0" fontId="12" fillId="0" borderId="30" xfId="1" applyFont="1" applyBorder="1" applyAlignment="1" applyProtection="1">
      <alignment horizontal="center" vertical="center"/>
      <protection locked="0"/>
    </xf>
    <xf numFmtId="0" fontId="12" fillId="0" borderId="31" xfId="1" applyFont="1" applyBorder="1" applyAlignment="1" applyProtection="1">
      <alignment horizontal="center" vertical="center"/>
      <protection locked="0"/>
    </xf>
    <xf numFmtId="0" fontId="12" fillId="0" borderId="32" xfId="1" applyFont="1" applyBorder="1" applyAlignment="1" applyProtection="1">
      <alignment horizontal="center" vertical="center"/>
      <protection locked="0"/>
    </xf>
    <xf numFmtId="14" fontId="11" fillId="0" borderId="33" xfId="1" applyNumberFormat="1" applyFont="1" applyBorder="1" applyAlignment="1" applyProtection="1">
      <alignment horizontal="center" vertical="center"/>
      <protection locked="0"/>
    </xf>
    <xf numFmtId="14" fontId="11" fillId="0" borderId="34" xfId="1" applyNumberFormat="1" applyFont="1" applyBorder="1" applyAlignment="1" applyProtection="1">
      <alignment horizontal="center" vertical="center"/>
      <protection locked="0"/>
    </xf>
    <xf numFmtId="14" fontId="11" fillId="0" borderId="35" xfId="1" applyNumberFormat="1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3" fillId="0" borderId="90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93" xfId="0" applyFont="1" applyBorder="1" applyAlignment="1">
      <alignment horizontal="center" vertical="center"/>
    </xf>
    <xf numFmtId="0" fontId="33" fillId="0" borderId="94" xfId="0" applyFont="1" applyBorder="1" applyAlignment="1">
      <alignment horizontal="center" vertical="center"/>
    </xf>
    <xf numFmtId="0" fontId="33" fillId="0" borderId="77" xfId="0" applyFont="1" applyBorder="1" applyAlignment="1">
      <alignment horizontal="center" vertical="center"/>
    </xf>
    <xf numFmtId="0" fontId="33" fillId="0" borderId="96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4" fillId="0" borderId="65" xfId="0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3" fillId="0" borderId="7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3" fillId="0" borderId="72" xfId="0" applyFont="1" applyBorder="1" applyAlignment="1">
      <alignment horizontal="center" vertical="center"/>
    </xf>
    <xf numFmtId="0" fontId="33" fillId="0" borderId="73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6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7" fontId="3" fillId="0" borderId="0" xfId="0" applyNumberFormat="1" applyFont="1" applyAlignment="1">
      <alignment horizontal="left" vertical="center"/>
    </xf>
    <xf numFmtId="0" fontId="34" fillId="0" borderId="65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331209D3-38A2-42F5-AB77-26F17C83DB56}"/>
  </cellStyles>
  <dxfs count="5">
    <dxf>
      <font>
        <b val="0"/>
        <i val="0"/>
        <color indexed="23"/>
      </font>
      <fill>
        <patternFill>
          <fgColor indexed="10"/>
          <bgColor indexed="23"/>
        </patternFill>
      </fill>
    </dxf>
    <dxf>
      <font>
        <b val="0"/>
        <i val="0"/>
        <color indexed="23"/>
      </font>
      <fill>
        <patternFill>
          <fgColor indexed="10"/>
          <bgColor indexed="23"/>
        </patternFill>
      </fill>
    </dxf>
    <dxf>
      <font>
        <b val="0"/>
        <i val="0"/>
        <color indexed="23"/>
      </font>
      <fill>
        <patternFill>
          <fgColor indexed="10"/>
          <bgColor indexed="23"/>
        </patternFill>
      </fill>
    </dxf>
    <dxf>
      <fill>
        <patternFill>
          <fgColor indexed="10"/>
          <bgColor indexed="42"/>
        </patternFill>
      </fill>
    </dxf>
    <dxf>
      <fill>
        <patternFill>
          <fgColor indexed="10"/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0</xdr:rowOff>
    </xdr:from>
    <xdr:to>
      <xdr:col>0</xdr:col>
      <xdr:colOff>0</xdr:colOff>
      <xdr:row>41</xdr:row>
      <xdr:rowOff>0</xdr:rowOff>
    </xdr:to>
    <xdr:sp macro="" textlink="">
      <xdr:nvSpPr>
        <xdr:cNvPr id="4" name="下矢印 7">
          <a:extLst>
            <a:ext uri="{FF2B5EF4-FFF2-40B4-BE49-F238E27FC236}">
              <a16:creationId xmlns:a16="http://schemas.microsoft.com/office/drawing/2014/main" id="{0ABEFE10-B621-4A30-8F1C-6A6BC704FA3C}"/>
            </a:ext>
          </a:extLst>
        </xdr:cNvPr>
        <xdr:cNvSpPr>
          <a:spLocks noChangeArrowheads="1"/>
        </xdr:cNvSpPr>
      </xdr:nvSpPr>
      <xdr:spPr bwMode="auto">
        <a:xfrm>
          <a:off x="0" y="8820150"/>
          <a:ext cx="0" cy="257175"/>
        </a:xfrm>
        <a:prstGeom prst="downArrow">
          <a:avLst>
            <a:gd name="adj1" fmla="val 50000"/>
            <a:gd name="adj2" fmla="val -2147483648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41</xdr:row>
      <xdr:rowOff>0</xdr:rowOff>
    </xdr:from>
    <xdr:to>
      <xdr:col>0</xdr:col>
      <xdr:colOff>0</xdr:colOff>
      <xdr:row>41</xdr:row>
      <xdr:rowOff>257175</xdr:rowOff>
    </xdr:to>
    <xdr:sp macro="" textlink="">
      <xdr:nvSpPr>
        <xdr:cNvPr id="5" name="下矢印 8">
          <a:extLst>
            <a:ext uri="{FF2B5EF4-FFF2-40B4-BE49-F238E27FC236}">
              <a16:creationId xmlns:a16="http://schemas.microsoft.com/office/drawing/2014/main" id="{7E108153-932A-4D2A-9360-8324FF35836E}"/>
            </a:ext>
          </a:extLst>
        </xdr:cNvPr>
        <xdr:cNvSpPr>
          <a:spLocks noChangeArrowheads="1"/>
        </xdr:cNvSpPr>
      </xdr:nvSpPr>
      <xdr:spPr bwMode="auto">
        <a:xfrm>
          <a:off x="0" y="9610725"/>
          <a:ext cx="0" cy="257175"/>
        </a:xfrm>
        <a:prstGeom prst="downArrow">
          <a:avLst>
            <a:gd name="adj1" fmla="val 50000"/>
            <a:gd name="adj2" fmla="val -2147483648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171450</xdr:colOff>
      <xdr:row>42</xdr:row>
      <xdr:rowOff>9525</xdr:rowOff>
    </xdr:from>
    <xdr:to>
      <xdr:col>8</xdr:col>
      <xdr:colOff>123825</xdr:colOff>
      <xdr:row>43</xdr:row>
      <xdr:rowOff>0</xdr:rowOff>
    </xdr:to>
    <xdr:sp macro="" textlink="">
      <xdr:nvSpPr>
        <xdr:cNvPr id="6" name="下矢印 7">
          <a:extLst>
            <a:ext uri="{FF2B5EF4-FFF2-40B4-BE49-F238E27FC236}">
              <a16:creationId xmlns:a16="http://schemas.microsoft.com/office/drawing/2014/main" id="{80364831-6787-43B3-BC84-2E5BB7D0F8A8}"/>
            </a:ext>
          </a:extLst>
        </xdr:cNvPr>
        <xdr:cNvSpPr>
          <a:spLocks noChangeArrowheads="1"/>
        </xdr:cNvSpPr>
      </xdr:nvSpPr>
      <xdr:spPr bwMode="auto">
        <a:xfrm>
          <a:off x="742950" y="9886950"/>
          <a:ext cx="904875" cy="257175"/>
        </a:xfrm>
        <a:prstGeom prst="downArrow">
          <a:avLst>
            <a:gd name="adj1" fmla="val 50000"/>
            <a:gd name="adj2" fmla="val 50000"/>
          </a:avLst>
        </a:prstGeom>
        <a:solidFill>
          <a:srgbClr val="FF00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161925</xdr:colOff>
      <xdr:row>45</xdr:row>
      <xdr:rowOff>0</xdr:rowOff>
    </xdr:from>
    <xdr:to>
      <xdr:col>8</xdr:col>
      <xdr:colOff>114300</xdr:colOff>
      <xdr:row>45</xdr:row>
      <xdr:rowOff>257175</xdr:rowOff>
    </xdr:to>
    <xdr:sp macro="" textlink="">
      <xdr:nvSpPr>
        <xdr:cNvPr id="7" name="下矢印 8">
          <a:extLst>
            <a:ext uri="{FF2B5EF4-FFF2-40B4-BE49-F238E27FC236}">
              <a16:creationId xmlns:a16="http://schemas.microsoft.com/office/drawing/2014/main" id="{99CF933F-75A3-44A4-921A-A73CA33A9C8C}"/>
            </a:ext>
          </a:extLst>
        </xdr:cNvPr>
        <xdr:cNvSpPr>
          <a:spLocks noChangeArrowheads="1"/>
        </xdr:cNvSpPr>
      </xdr:nvSpPr>
      <xdr:spPr bwMode="auto">
        <a:xfrm>
          <a:off x="733425" y="10677525"/>
          <a:ext cx="904875" cy="257175"/>
        </a:xfrm>
        <a:prstGeom prst="downArrow">
          <a:avLst>
            <a:gd name="adj1" fmla="val 50000"/>
            <a:gd name="adj2" fmla="val 50000"/>
          </a:avLst>
        </a:prstGeom>
        <a:solidFill>
          <a:srgbClr val="FF0000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FB636-E500-4110-88BA-223DCEB9A713}">
  <sheetPr>
    <tabColor rgb="FFFF0000"/>
  </sheetPr>
  <dimension ref="A1:AJ56"/>
  <sheetViews>
    <sheetView tabSelected="1" view="pageBreakPreview" zoomScale="80" zoomScaleNormal="100" zoomScaleSheetLayoutView="80" workbookViewId="0">
      <selection activeCell="D2" sqref="D2:J3"/>
    </sheetView>
  </sheetViews>
  <sheetFormatPr defaultColWidth="9" defaultRowHeight="14.25"/>
  <cols>
    <col min="1" max="20" width="2.5" style="4" customWidth="1"/>
    <col min="21" max="22" width="3" style="4" customWidth="1"/>
    <col min="23" max="23" width="4.125" style="4" customWidth="1"/>
    <col min="24" max="36" width="2.5" style="4" customWidth="1"/>
    <col min="37" max="16384" width="9" style="4"/>
  </cols>
  <sheetData>
    <row r="1" spans="1:36" ht="28.35" customHeight="1">
      <c r="A1" s="183" t="s">
        <v>1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4" t="s">
        <v>2</v>
      </c>
      <c r="AH1" s="184"/>
      <c r="AI1" s="184"/>
      <c r="AJ1" s="184"/>
    </row>
    <row r="2" spans="1:36" s="5" customFormat="1" ht="21.2" customHeight="1">
      <c r="A2" s="185" t="s">
        <v>3</v>
      </c>
      <c r="B2" s="186"/>
      <c r="C2" s="186"/>
      <c r="D2" s="189"/>
      <c r="E2" s="189"/>
      <c r="F2" s="189"/>
      <c r="G2" s="189"/>
      <c r="H2" s="189"/>
      <c r="I2" s="189"/>
      <c r="J2" s="190"/>
      <c r="K2" s="193" t="s">
        <v>4</v>
      </c>
      <c r="L2" s="193"/>
      <c r="M2" s="193"/>
      <c r="N2" s="193"/>
      <c r="O2" s="194"/>
      <c r="P2" s="195"/>
      <c r="Q2" s="195"/>
      <c r="R2" s="195"/>
      <c r="S2" s="195"/>
      <c r="T2" s="195"/>
      <c r="U2" s="195"/>
      <c r="V2" s="195"/>
      <c r="W2" s="195"/>
      <c r="X2" s="196"/>
      <c r="Y2" s="197" t="s">
        <v>5</v>
      </c>
      <c r="Z2" s="197"/>
      <c r="AA2" s="197"/>
      <c r="AB2" s="198"/>
      <c r="AC2" s="198"/>
      <c r="AD2" s="198"/>
      <c r="AE2" s="198"/>
      <c r="AF2" s="198"/>
      <c r="AG2" s="198"/>
      <c r="AH2" s="198"/>
      <c r="AI2" s="198"/>
      <c r="AJ2" s="198"/>
    </row>
    <row r="3" spans="1:36" s="5" customFormat="1" ht="21.2" customHeight="1">
      <c r="A3" s="187"/>
      <c r="B3" s="188"/>
      <c r="C3" s="188"/>
      <c r="D3" s="191"/>
      <c r="E3" s="191"/>
      <c r="F3" s="191"/>
      <c r="G3" s="191"/>
      <c r="H3" s="191"/>
      <c r="I3" s="191"/>
      <c r="J3" s="192"/>
      <c r="K3" s="193" t="s">
        <v>6</v>
      </c>
      <c r="L3" s="193"/>
      <c r="M3" s="193"/>
      <c r="N3" s="193"/>
      <c r="O3" s="199"/>
      <c r="P3" s="200"/>
      <c r="Q3" s="200"/>
      <c r="R3" s="200"/>
      <c r="S3" s="200"/>
      <c r="T3" s="200"/>
      <c r="U3" s="200"/>
      <c r="V3" s="172" t="s">
        <v>7</v>
      </c>
      <c r="W3" s="172"/>
      <c r="X3" s="173"/>
      <c r="Y3" s="197"/>
      <c r="Z3" s="197"/>
      <c r="AA3" s="197"/>
      <c r="AB3" s="198"/>
      <c r="AC3" s="198"/>
      <c r="AD3" s="198"/>
      <c r="AE3" s="198"/>
      <c r="AF3" s="198"/>
      <c r="AG3" s="198"/>
      <c r="AH3" s="198"/>
      <c r="AI3" s="198"/>
      <c r="AJ3" s="198"/>
    </row>
    <row r="4" spans="1:36" s="5" customFormat="1" ht="6.95" customHeight="1">
      <c r="A4" s="6"/>
      <c r="B4" s="6"/>
      <c r="C4" s="6"/>
      <c r="D4" s="7"/>
      <c r="E4" s="7"/>
      <c r="F4" s="7"/>
      <c r="G4" s="7"/>
      <c r="H4" s="7"/>
      <c r="I4" s="7"/>
      <c r="J4" s="7"/>
      <c r="K4" s="8"/>
      <c r="L4" s="8"/>
      <c r="M4" s="8"/>
      <c r="N4" s="8"/>
      <c r="O4" s="6"/>
      <c r="P4" s="6"/>
      <c r="Q4" s="6"/>
      <c r="R4" s="6"/>
      <c r="S4" s="6"/>
      <c r="T4" s="6"/>
      <c r="U4" s="6"/>
      <c r="V4" s="6"/>
      <c r="W4" s="6"/>
      <c r="X4" s="6"/>
      <c r="Y4" s="9"/>
      <c r="Z4" s="9"/>
      <c r="AA4" s="9"/>
      <c r="AB4" s="10"/>
      <c r="AC4" s="10"/>
      <c r="AD4" s="10"/>
      <c r="AE4" s="10"/>
      <c r="AF4" s="10"/>
      <c r="AG4" s="10"/>
      <c r="AH4" s="10"/>
      <c r="AI4" s="10"/>
      <c r="AJ4" s="10"/>
    </row>
    <row r="5" spans="1:36" s="5" customFormat="1" ht="35.25" customHeight="1">
      <c r="A5" s="174" t="s">
        <v>8</v>
      </c>
      <c r="B5" s="174"/>
      <c r="C5" s="174"/>
      <c r="D5" s="174"/>
      <c r="E5" s="174"/>
      <c r="F5" s="175" t="s">
        <v>55</v>
      </c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7"/>
    </row>
    <row r="6" spans="1:36" ht="6.95" customHeight="1" thickBot="1"/>
    <row r="7" spans="1:36" ht="14.1" customHeight="1">
      <c r="A7" s="178" t="s">
        <v>9</v>
      </c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80" t="s">
        <v>10</v>
      </c>
      <c r="W7" s="179"/>
      <c r="X7" s="179"/>
      <c r="Y7" s="179"/>
      <c r="Z7" s="179"/>
      <c r="AA7" s="181"/>
      <c r="AB7" s="179" t="s">
        <v>11</v>
      </c>
      <c r="AC7" s="179"/>
      <c r="AD7" s="179"/>
      <c r="AE7" s="179"/>
      <c r="AF7" s="179"/>
      <c r="AG7" s="179"/>
      <c r="AH7" s="179"/>
      <c r="AI7" s="179"/>
      <c r="AJ7" s="182"/>
    </row>
    <row r="8" spans="1:36" s="5" customFormat="1" ht="28.35" customHeight="1" thickBot="1">
      <c r="A8" s="162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4" t="s">
        <v>7</v>
      </c>
      <c r="S8" s="164"/>
      <c r="T8" s="164"/>
      <c r="U8" s="165"/>
      <c r="V8" s="166"/>
      <c r="W8" s="163"/>
      <c r="X8" s="163"/>
      <c r="Y8" s="163"/>
      <c r="Z8" s="167" t="s">
        <v>12</v>
      </c>
      <c r="AA8" s="168"/>
      <c r="AB8" s="169"/>
      <c r="AC8" s="169"/>
      <c r="AD8" s="169"/>
      <c r="AE8" s="169"/>
      <c r="AF8" s="169"/>
      <c r="AG8" s="169"/>
      <c r="AH8" s="169"/>
      <c r="AI8" s="169"/>
      <c r="AJ8" s="170"/>
    </row>
    <row r="9" spans="1:36" s="5" customFormat="1" ht="21" customHeight="1" thickBot="1">
      <c r="A9" s="171"/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</row>
    <row r="10" spans="1:36" ht="5.0999999999999996" customHeight="1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</row>
    <row r="11" spans="1:36" s="18" customFormat="1" ht="24.95" customHeight="1">
      <c r="B11" s="215" t="s">
        <v>39</v>
      </c>
      <c r="C11" s="216"/>
      <c r="D11" s="216"/>
      <c r="E11" s="216"/>
      <c r="F11" s="217" t="s">
        <v>62</v>
      </c>
      <c r="G11" s="217"/>
      <c r="H11" s="217"/>
      <c r="I11" s="217"/>
      <c r="J11" s="217"/>
      <c r="K11" s="217"/>
      <c r="L11" s="217"/>
      <c r="M11" s="217"/>
      <c r="N11" s="217"/>
      <c r="O11" s="218" t="s">
        <v>113</v>
      </c>
      <c r="P11" s="218"/>
      <c r="Q11" s="218"/>
      <c r="R11" s="218"/>
      <c r="S11" s="218"/>
      <c r="T11" s="218"/>
      <c r="U11" s="218" t="s">
        <v>40</v>
      </c>
      <c r="V11" s="218"/>
      <c r="W11" s="218"/>
      <c r="X11" s="218"/>
      <c r="Y11" s="218"/>
      <c r="Z11" s="218"/>
      <c r="AA11" s="219" t="s">
        <v>63</v>
      </c>
      <c r="AB11" s="219"/>
      <c r="AC11" s="219"/>
      <c r="AD11" s="219"/>
      <c r="AE11" s="219"/>
      <c r="AF11" s="219"/>
      <c r="AG11" s="219"/>
      <c r="AH11" s="219"/>
      <c r="AI11" s="220"/>
      <c r="AJ11" s="19"/>
    </row>
    <row r="12" spans="1:36" s="18" customFormat="1" ht="24.95" customHeight="1">
      <c r="B12" s="215"/>
      <c r="C12" s="216"/>
      <c r="D12" s="216"/>
      <c r="E12" s="216"/>
      <c r="F12" s="217"/>
      <c r="G12" s="217"/>
      <c r="H12" s="217"/>
      <c r="I12" s="217"/>
      <c r="J12" s="217"/>
      <c r="K12" s="217"/>
      <c r="L12" s="217"/>
      <c r="M12" s="217"/>
      <c r="N12" s="217"/>
      <c r="O12" s="218"/>
      <c r="P12" s="218"/>
      <c r="Q12" s="218"/>
      <c r="R12" s="218"/>
      <c r="S12" s="218"/>
      <c r="T12" s="218"/>
      <c r="U12" s="218"/>
      <c r="V12" s="218"/>
      <c r="W12" s="218"/>
      <c r="X12" s="218"/>
      <c r="Y12" s="218"/>
      <c r="Z12" s="218"/>
      <c r="AA12" s="219"/>
      <c r="AB12" s="219"/>
      <c r="AC12" s="219"/>
      <c r="AD12" s="219"/>
      <c r="AE12" s="219"/>
      <c r="AF12" s="219"/>
      <c r="AG12" s="219"/>
      <c r="AH12" s="219"/>
      <c r="AI12" s="220"/>
    </row>
    <row r="13" spans="1:36" s="18" customFormat="1" ht="5.0999999999999996" customHeight="1" thickBot="1">
      <c r="B13" s="20"/>
      <c r="C13" s="1"/>
      <c r="D13" s="21"/>
      <c r="E13" s="21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3"/>
      <c r="R13" s="2"/>
      <c r="S13" s="2"/>
      <c r="T13" s="2"/>
      <c r="U13" s="2"/>
      <c r="V13" s="2"/>
      <c r="W13" s="2"/>
      <c r="X13" s="2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3"/>
    </row>
    <row r="14" spans="1:36" s="18" customFormat="1" ht="21.2" customHeight="1" thickBot="1">
      <c r="B14" s="19"/>
      <c r="C14" s="24"/>
      <c r="D14" s="25"/>
      <c r="E14" s="25"/>
      <c r="F14" s="25"/>
      <c r="G14" s="25"/>
      <c r="H14" s="25"/>
    </row>
    <row r="15" spans="1:36" s="5" customFormat="1" ht="28.35" customHeight="1" thickBot="1">
      <c r="A15" s="221" t="s">
        <v>56</v>
      </c>
      <c r="B15" s="221"/>
      <c r="C15" s="221"/>
      <c r="D15" s="221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  <c r="U15" s="221"/>
      <c r="V15" s="221"/>
      <c r="W15" s="221"/>
      <c r="X15" s="221"/>
      <c r="Y15" s="222"/>
      <c r="Z15" s="223" t="s">
        <v>13</v>
      </c>
      <c r="AA15" s="224"/>
      <c r="AB15" s="224"/>
      <c r="AC15" s="224"/>
      <c r="AD15" s="225">
        <f>SUM(AF18:AJ40)</f>
        <v>0</v>
      </c>
      <c r="AE15" s="224"/>
      <c r="AF15" s="224"/>
      <c r="AG15" s="224"/>
      <c r="AH15" s="224"/>
      <c r="AI15" s="224"/>
      <c r="AJ15" s="226"/>
    </row>
    <row r="16" spans="1:36" s="5" customFormat="1" ht="6.9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2"/>
      <c r="AE16" s="13"/>
      <c r="AF16" s="13"/>
      <c r="AG16" s="13"/>
      <c r="AH16" s="13"/>
      <c r="AI16" s="13"/>
      <c r="AJ16" s="13"/>
    </row>
    <row r="17" spans="1:36" s="5" customFormat="1">
      <c r="A17" s="227" t="s">
        <v>14</v>
      </c>
      <c r="B17" s="227"/>
      <c r="C17" s="227" t="s">
        <v>15</v>
      </c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 t="s">
        <v>114</v>
      </c>
      <c r="R17" s="227"/>
      <c r="S17" s="227"/>
      <c r="T17" s="227"/>
      <c r="U17" s="227" t="s">
        <v>16</v>
      </c>
      <c r="V17" s="227"/>
      <c r="W17" s="227"/>
      <c r="X17" s="227" t="s">
        <v>17</v>
      </c>
      <c r="Y17" s="227"/>
      <c r="Z17" s="227"/>
      <c r="AA17" s="227"/>
      <c r="AB17" s="228" t="s">
        <v>18</v>
      </c>
      <c r="AC17" s="228"/>
      <c r="AD17" s="228"/>
      <c r="AE17" s="228"/>
      <c r="AF17" s="228" t="s">
        <v>19</v>
      </c>
      <c r="AG17" s="228"/>
      <c r="AH17" s="228"/>
      <c r="AI17" s="228"/>
      <c r="AJ17" s="228"/>
    </row>
    <row r="18" spans="1:36" ht="21.2" customHeight="1">
      <c r="A18" s="158">
        <v>1</v>
      </c>
      <c r="B18" s="159"/>
      <c r="C18" s="151" t="s">
        <v>70</v>
      </c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2">
        <v>1</v>
      </c>
      <c r="R18" s="153"/>
      <c r="S18" s="154" t="s">
        <v>120</v>
      </c>
      <c r="T18" s="155"/>
      <c r="U18" s="156">
        <v>270</v>
      </c>
      <c r="V18" s="156"/>
      <c r="W18" s="156"/>
      <c r="X18" s="157"/>
      <c r="Y18" s="157"/>
      <c r="Z18" s="157"/>
      <c r="AA18" s="157"/>
      <c r="AB18" s="145">
        <f t="shared" ref="AB18:AB33" si="0">Q18*X18</f>
        <v>0</v>
      </c>
      <c r="AC18" s="145"/>
      <c r="AD18" s="145"/>
      <c r="AE18" s="145"/>
      <c r="AF18" s="146">
        <f t="shared" ref="AF18:AF36" si="1">U18*AB18</f>
        <v>0</v>
      </c>
      <c r="AG18" s="146"/>
      <c r="AH18" s="146"/>
      <c r="AI18" s="146"/>
      <c r="AJ18" s="146"/>
    </row>
    <row r="19" spans="1:36" ht="21.2" customHeight="1">
      <c r="A19" s="160"/>
      <c r="B19" s="161"/>
      <c r="C19" s="147" t="s">
        <v>84</v>
      </c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05">
        <v>1</v>
      </c>
      <c r="R19" s="106"/>
      <c r="S19" s="148" t="s">
        <v>120</v>
      </c>
      <c r="T19" s="149"/>
      <c r="U19" s="123">
        <v>270</v>
      </c>
      <c r="V19" s="123"/>
      <c r="W19" s="123"/>
      <c r="X19" s="150"/>
      <c r="Y19" s="150"/>
      <c r="Z19" s="150"/>
      <c r="AA19" s="150"/>
      <c r="AB19" s="94">
        <f t="shared" ref="AB19:AB20" si="2">Q19*X19</f>
        <v>0</v>
      </c>
      <c r="AC19" s="94"/>
      <c r="AD19" s="94"/>
      <c r="AE19" s="94"/>
      <c r="AF19" s="86">
        <f t="shared" ref="AF19:AF20" si="3">U19*AB19</f>
        <v>0</v>
      </c>
      <c r="AG19" s="86"/>
      <c r="AH19" s="86"/>
      <c r="AI19" s="86"/>
      <c r="AJ19" s="86"/>
    </row>
    <row r="20" spans="1:36" ht="21.2" customHeight="1">
      <c r="A20" s="140"/>
      <c r="B20" s="141"/>
      <c r="C20" s="87" t="s">
        <v>91</v>
      </c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8">
        <v>1</v>
      </c>
      <c r="R20" s="89"/>
      <c r="S20" s="90" t="s">
        <v>120</v>
      </c>
      <c r="T20" s="91"/>
      <c r="U20" s="92">
        <v>270</v>
      </c>
      <c r="V20" s="92"/>
      <c r="W20" s="92"/>
      <c r="X20" s="93"/>
      <c r="Y20" s="93"/>
      <c r="Z20" s="93"/>
      <c r="AA20" s="93"/>
      <c r="AB20" s="94">
        <f t="shared" si="2"/>
        <v>0</v>
      </c>
      <c r="AC20" s="94"/>
      <c r="AD20" s="94"/>
      <c r="AE20" s="94"/>
      <c r="AF20" s="95">
        <f t="shared" si="3"/>
        <v>0</v>
      </c>
      <c r="AG20" s="95"/>
      <c r="AH20" s="95"/>
      <c r="AI20" s="95"/>
      <c r="AJ20" s="95"/>
    </row>
    <row r="21" spans="1:36" ht="21.2" customHeight="1">
      <c r="A21" s="138">
        <v>2</v>
      </c>
      <c r="B21" s="139"/>
      <c r="C21" s="108" t="s">
        <v>57</v>
      </c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5">
        <v>2</v>
      </c>
      <c r="R21" s="106">
        <v>2</v>
      </c>
      <c r="S21" s="90" t="s">
        <v>21</v>
      </c>
      <c r="T21" s="91">
        <v>2</v>
      </c>
      <c r="U21" s="123">
        <v>290</v>
      </c>
      <c r="V21" s="123">
        <v>220</v>
      </c>
      <c r="W21" s="123">
        <v>220</v>
      </c>
      <c r="X21" s="114"/>
      <c r="Y21" s="114"/>
      <c r="Z21" s="114"/>
      <c r="AA21" s="114"/>
      <c r="AB21" s="118">
        <f>IF(X21&gt;=180,NA(),IF(MOD(X21,45)-INT(X21/45)*10&lt;=0,0,MOD(X21,45)-INT(X21/45)*10)*2)</f>
        <v>0</v>
      </c>
      <c r="AC21" s="118"/>
      <c r="AD21" s="118"/>
      <c r="AE21" s="118"/>
      <c r="AF21" s="86">
        <f t="shared" si="1"/>
        <v>0</v>
      </c>
      <c r="AG21" s="86"/>
      <c r="AH21" s="86"/>
      <c r="AI21" s="86"/>
      <c r="AJ21" s="86"/>
    </row>
    <row r="22" spans="1:36" ht="21.2" customHeight="1">
      <c r="A22" s="140"/>
      <c r="B22" s="141"/>
      <c r="C22" s="142" t="s">
        <v>58</v>
      </c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4"/>
      <c r="Q22" s="128">
        <v>1</v>
      </c>
      <c r="R22" s="129"/>
      <c r="S22" s="130" t="s">
        <v>59</v>
      </c>
      <c r="T22" s="131"/>
      <c r="U22" s="132">
        <v>12500</v>
      </c>
      <c r="V22" s="133"/>
      <c r="W22" s="134"/>
      <c r="X22" s="135"/>
      <c r="Y22" s="136"/>
      <c r="Z22" s="136"/>
      <c r="AA22" s="137"/>
      <c r="AB22" s="94">
        <f>IF(X21&gt;=180,NA(),INT(X21/45)*2)</f>
        <v>0</v>
      </c>
      <c r="AC22" s="94"/>
      <c r="AD22" s="94"/>
      <c r="AE22" s="94"/>
      <c r="AF22" s="124">
        <f t="shared" si="1"/>
        <v>0</v>
      </c>
      <c r="AG22" s="125"/>
      <c r="AH22" s="125"/>
      <c r="AI22" s="125"/>
      <c r="AJ22" s="126"/>
    </row>
    <row r="23" spans="1:36" s="14" customFormat="1" ht="21.2" customHeight="1">
      <c r="A23" s="138">
        <v>3</v>
      </c>
      <c r="B23" s="139"/>
      <c r="C23" s="87" t="s">
        <v>22</v>
      </c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105">
        <v>1</v>
      </c>
      <c r="R23" s="106">
        <v>1</v>
      </c>
      <c r="S23" s="90" t="s">
        <v>21</v>
      </c>
      <c r="T23" s="91">
        <v>1</v>
      </c>
      <c r="U23" s="123">
        <v>365</v>
      </c>
      <c r="V23" s="123">
        <v>270</v>
      </c>
      <c r="W23" s="123">
        <v>270</v>
      </c>
      <c r="X23" s="93"/>
      <c r="Y23" s="93"/>
      <c r="Z23" s="93"/>
      <c r="AA23" s="93"/>
      <c r="AB23" s="94">
        <f>IF(X23&gt;=180,NA(),IF(MOD(X23,45)-INT(X23/45)*10&lt;=0,0,MOD(X23,45)-INT(X23/45)*10))</f>
        <v>0</v>
      </c>
      <c r="AC23" s="94"/>
      <c r="AD23" s="94"/>
      <c r="AE23" s="94"/>
      <c r="AF23" s="86">
        <f t="shared" si="1"/>
        <v>0</v>
      </c>
      <c r="AG23" s="86"/>
      <c r="AH23" s="86"/>
      <c r="AI23" s="86"/>
      <c r="AJ23" s="86"/>
    </row>
    <row r="24" spans="1:36" s="14" customFormat="1" ht="21.2" customHeight="1">
      <c r="A24" s="140"/>
      <c r="B24" s="141"/>
      <c r="C24" s="127" t="s">
        <v>60</v>
      </c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8">
        <v>1</v>
      </c>
      <c r="R24" s="129"/>
      <c r="S24" s="130" t="s">
        <v>59</v>
      </c>
      <c r="T24" s="131"/>
      <c r="U24" s="132">
        <v>16050</v>
      </c>
      <c r="V24" s="133"/>
      <c r="W24" s="134"/>
      <c r="X24" s="135"/>
      <c r="Y24" s="136"/>
      <c r="Z24" s="136"/>
      <c r="AA24" s="137"/>
      <c r="AB24" s="94">
        <f>IF(X23&gt;=180,NA(),INT(X23/45))</f>
        <v>0</v>
      </c>
      <c r="AC24" s="94"/>
      <c r="AD24" s="94"/>
      <c r="AE24" s="94"/>
      <c r="AF24" s="124">
        <f t="shared" si="1"/>
        <v>0</v>
      </c>
      <c r="AG24" s="125"/>
      <c r="AH24" s="125"/>
      <c r="AI24" s="125"/>
      <c r="AJ24" s="126"/>
    </row>
    <row r="25" spans="1:36" ht="21.2" customHeight="1">
      <c r="A25" s="138">
        <v>4</v>
      </c>
      <c r="B25" s="139"/>
      <c r="C25" s="87" t="s">
        <v>23</v>
      </c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105">
        <v>1</v>
      </c>
      <c r="R25" s="106">
        <v>2</v>
      </c>
      <c r="S25" s="90" t="s">
        <v>21</v>
      </c>
      <c r="T25" s="91">
        <v>2</v>
      </c>
      <c r="U25" s="123">
        <v>300</v>
      </c>
      <c r="V25" s="123">
        <v>220</v>
      </c>
      <c r="W25" s="123">
        <v>220</v>
      </c>
      <c r="X25" s="93"/>
      <c r="Y25" s="93"/>
      <c r="Z25" s="93"/>
      <c r="AA25" s="93"/>
      <c r="AB25" s="94">
        <f>IF(X25&gt;=180,NA(),IF(MOD(X25,45)-INT(X25/45)*10&lt;=0,0,MOD(X25,45)-INT(X25/45)*10))</f>
        <v>0</v>
      </c>
      <c r="AC25" s="94"/>
      <c r="AD25" s="94"/>
      <c r="AE25" s="94"/>
      <c r="AF25" s="86">
        <f t="shared" si="1"/>
        <v>0</v>
      </c>
      <c r="AG25" s="86"/>
      <c r="AH25" s="86"/>
      <c r="AI25" s="86"/>
      <c r="AJ25" s="86"/>
    </row>
    <row r="26" spans="1:36" ht="21.2" customHeight="1">
      <c r="A26" s="140"/>
      <c r="B26" s="141"/>
      <c r="C26" s="127" t="s">
        <v>64</v>
      </c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8">
        <v>1</v>
      </c>
      <c r="R26" s="129"/>
      <c r="S26" s="130" t="s">
        <v>59</v>
      </c>
      <c r="T26" s="131"/>
      <c r="U26" s="132">
        <v>12500</v>
      </c>
      <c r="V26" s="133"/>
      <c r="W26" s="134"/>
      <c r="X26" s="135"/>
      <c r="Y26" s="136"/>
      <c r="Z26" s="136"/>
      <c r="AA26" s="137"/>
      <c r="AB26" s="94">
        <f>IF(X25&gt;=180,NA(),INT(X25/45))</f>
        <v>0</v>
      </c>
      <c r="AC26" s="94"/>
      <c r="AD26" s="94"/>
      <c r="AE26" s="94"/>
      <c r="AF26" s="124">
        <f t="shared" si="1"/>
        <v>0</v>
      </c>
      <c r="AG26" s="125"/>
      <c r="AH26" s="125"/>
      <c r="AI26" s="125"/>
      <c r="AJ26" s="126"/>
    </row>
    <row r="27" spans="1:36" ht="21.2" customHeight="1">
      <c r="A27" s="138">
        <v>5</v>
      </c>
      <c r="B27" s="139"/>
      <c r="C27" s="87" t="s">
        <v>24</v>
      </c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105">
        <v>2</v>
      </c>
      <c r="R27" s="106">
        <v>1</v>
      </c>
      <c r="S27" s="90" t="s">
        <v>21</v>
      </c>
      <c r="T27" s="91">
        <v>1</v>
      </c>
      <c r="U27" s="123">
        <v>275</v>
      </c>
      <c r="V27" s="123">
        <v>220</v>
      </c>
      <c r="W27" s="123">
        <v>220</v>
      </c>
      <c r="X27" s="93"/>
      <c r="Y27" s="93"/>
      <c r="Z27" s="93"/>
      <c r="AA27" s="93"/>
      <c r="AB27" s="94">
        <f>IF(X27&gt;=180,NA(),IF(MOD(X27,45)-INT(X27/45)*10&lt;=0,0,MOD(X27,45)-INT(X27/45)*10)*2)</f>
        <v>0</v>
      </c>
      <c r="AC27" s="94"/>
      <c r="AD27" s="94"/>
      <c r="AE27" s="94"/>
      <c r="AF27" s="86">
        <f t="shared" si="1"/>
        <v>0</v>
      </c>
      <c r="AG27" s="86"/>
      <c r="AH27" s="86"/>
      <c r="AI27" s="86"/>
      <c r="AJ27" s="86"/>
    </row>
    <row r="28" spans="1:36" ht="21.2" customHeight="1">
      <c r="A28" s="140"/>
      <c r="B28" s="141"/>
      <c r="C28" s="127" t="s">
        <v>61</v>
      </c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8">
        <v>1</v>
      </c>
      <c r="R28" s="129"/>
      <c r="S28" s="130" t="s">
        <v>59</v>
      </c>
      <c r="T28" s="131"/>
      <c r="U28" s="132">
        <v>12500</v>
      </c>
      <c r="V28" s="133"/>
      <c r="W28" s="134"/>
      <c r="X28" s="135"/>
      <c r="Y28" s="136"/>
      <c r="Z28" s="136"/>
      <c r="AA28" s="137"/>
      <c r="AB28" s="94">
        <f>IF(X27&gt;=180,NA(),INT(X27/45)*2)</f>
        <v>0</v>
      </c>
      <c r="AC28" s="94"/>
      <c r="AD28" s="94"/>
      <c r="AE28" s="94"/>
      <c r="AF28" s="124">
        <f t="shared" si="1"/>
        <v>0</v>
      </c>
      <c r="AG28" s="125"/>
      <c r="AH28" s="125"/>
      <c r="AI28" s="125"/>
      <c r="AJ28" s="126"/>
    </row>
    <row r="29" spans="1:36" ht="21.2" customHeight="1">
      <c r="A29" s="104">
        <v>6</v>
      </c>
      <c r="B29" s="104"/>
      <c r="C29" s="87" t="s">
        <v>25</v>
      </c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105">
        <v>2</v>
      </c>
      <c r="R29" s="106">
        <v>2</v>
      </c>
      <c r="S29" s="90" t="s">
        <v>20</v>
      </c>
      <c r="T29" s="91">
        <v>2</v>
      </c>
      <c r="U29" s="123">
        <v>171</v>
      </c>
      <c r="V29" s="123">
        <v>123</v>
      </c>
      <c r="W29" s="123">
        <v>123</v>
      </c>
      <c r="X29" s="93"/>
      <c r="Y29" s="93"/>
      <c r="Z29" s="93"/>
      <c r="AA29" s="93"/>
      <c r="AB29" s="94">
        <f t="shared" si="0"/>
        <v>0</v>
      </c>
      <c r="AC29" s="94"/>
      <c r="AD29" s="94"/>
      <c r="AE29" s="94"/>
      <c r="AF29" s="86">
        <f t="shared" si="1"/>
        <v>0</v>
      </c>
      <c r="AG29" s="86"/>
      <c r="AH29" s="86"/>
      <c r="AI29" s="86"/>
      <c r="AJ29" s="86"/>
    </row>
    <row r="30" spans="1:36" ht="21.2" customHeight="1">
      <c r="A30" s="104">
        <v>7</v>
      </c>
      <c r="B30" s="104"/>
      <c r="C30" s="87" t="s">
        <v>26</v>
      </c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105">
        <v>1</v>
      </c>
      <c r="R30" s="106">
        <v>1</v>
      </c>
      <c r="S30" s="90" t="s">
        <v>20</v>
      </c>
      <c r="T30" s="91">
        <v>1</v>
      </c>
      <c r="U30" s="123">
        <v>140</v>
      </c>
      <c r="V30" s="123">
        <v>120</v>
      </c>
      <c r="W30" s="123">
        <v>120</v>
      </c>
      <c r="X30" s="93"/>
      <c r="Y30" s="93"/>
      <c r="Z30" s="93"/>
      <c r="AA30" s="93"/>
      <c r="AB30" s="94">
        <f t="shared" si="0"/>
        <v>0</v>
      </c>
      <c r="AC30" s="94"/>
      <c r="AD30" s="94"/>
      <c r="AE30" s="94"/>
      <c r="AF30" s="86">
        <f t="shared" si="1"/>
        <v>0</v>
      </c>
      <c r="AG30" s="86"/>
      <c r="AH30" s="86"/>
      <c r="AI30" s="86"/>
      <c r="AJ30" s="86"/>
    </row>
    <row r="31" spans="1:36" ht="21.2" customHeight="1">
      <c r="A31" s="104">
        <v>8</v>
      </c>
      <c r="B31" s="104"/>
      <c r="C31" s="87" t="s">
        <v>27</v>
      </c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105">
        <v>1</v>
      </c>
      <c r="R31" s="106">
        <v>1</v>
      </c>
      <c r="S31" s="90" t="s">
        <v>20</v>
      </c>
      <c r="T31" s="91">
        <v>1</v>
      </c>
      <c r="U31" s="123">
        <v>171</v>
      </c>
      <c r="V31" s="123">
        <v>123</v>
      </c>
      <c r="W31" s="123">
        <v>123</v>
      </c>
      <c r="X31" s="93"/>
      <c r="Y31" s="93"/>
      <c r="Z31" s="93"/>
      <c r="AA31" s="93"/>
      <c r="AB31" s="94">
        <f t="shared" si="0"/>
        <v>0</v>
      </c>
      <c r="AC31" s="94"/>
      <c r="AD31" s="94"/>
      <c r="AE31" s="94"/>
      <c r="AF31" s="86">
        <f t="shared" si="1"/>
        <v>0</v>
      </c>
      <c r="AG31" s="86"/>
      <c r="AH31" s="86"/>
      <c r="AI31" s="86"/>
      <c r="AJ31" s="86"/>
    </row>
    <row r="32" spans="1:36" ht="21.2" customHeight="1">
      <c r="A32" s="104">
        <v>9</v>
      </c>
      <c r="B32" s="104"/>
      <c r="C32" s="87" t="s">
        <v>28</v>
      </c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105">
        <v>1</v>
      </c>
      <c r="R32" s="106">
        <v>1</v>
      </c>
      <c r="S32" s="90" t="s">
        <v>20</v>
      </c>
      <c r="T32" s="91">
        <v>1</v>
      </c>
      <c r="U32" s="123">
        <v>171</v>
      </c>
      <c r="V32" s="123">
        <v>123</v>
      </c>
      <c r="W32" s="123">
        <v>123</v>
      </c>
      <c r="X32" s="93"/>
      <c r="Y32" s="93"/>
      <c r="Z32" s="93"/>
      <c r="AA32" s="93"/>
      <c r="AB32" s="94">
        <f t="shared" si="0"/>
        <v>0</v>
      </c>
      <c r="AC32" s="94"/>
      <c r="AD32" s="94"/>
      <c r="AE32" s="94"/>
      <c r="AF32" s="86">
        <f t="shared" si="1"/>
        <v>0</v>
      </c>
      <c r="AG32" s="86"/>
      <c r="AH32" s="86"/>
      <c r="AI32" s="86"/>
      <c r="AJ32" s="86"/>
    </row>
    <row r="33" spans="1:36" ht="21.2" customHeight="1">
      <c r="A33" s="104">
        <v>10</v>
      </c>
      <c r="B33" s="104"/>
      <c r="C33" s="87" t="s">
        <v>29</v>
      </c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105">
        <v>1</v>
      </c>
      <c r="R33" s="106">
        <v>1</v>
      </c>
      <c r="S33" s="90" t="s">
        <v>20</v>
      </c>
      <c r="T33" s="91">
        <v>1</v>
      </c>
      <c r="U33" s="123">
        <v>239</v>
      </c>
      <c r="V33" s="123">
        <v>165</v>
      </c>
      <c r="W33" s="123">
        <v>165</v>
      </c>
      <c r="X33" s="93"/>
      <c r="Y33" s="93"/>
      <c r="Z33" s="93"/>
      <c r="AA33" s="93"/>
      <c r="AB33" s="94">
        <f t="shared" si="0"/>
        <v>0</v>
      </c>
      <c r="AC33" s="94"/>
      <c r="AD33" s="94"/>
      <c r="AE33" s="94"/>
      <c r="AF33" s="86">
        <f t="shared" si="1"/>
        <v>0</v>
      </c>
      <c r="AG33" s="86"/>
      <c r="AH33" s="86"/>
      <c r="AI33" s="86"/>
      <c r="AJ33" s="86"/>
    </row>
    <row r="34" spans="1:36" ht="21.2" customHeight="1">
      <c r="A34" s="104">
        <v>11</v>
      </c>
      <c r="B34" s="104"/>
      <c r="C34" s="87" t="s">
        <v>116</v>
      </c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105">
        <v>3</v>
      </c>
      <c r="R34" s="106">
        <v>3</v>
      </c>
      <c r="S34" s="90" t="s">
        <v>30</v>
      </c>
      <c r="T34" s="91">
        <v>3</v>
      </c>
      <c r="U34" s="123">
        <v>245</v>
      </c>
      <c r="V34" s="123">
        <v>245</v>
      </c>
      <c r="W34" s="123">
        <v>245</v>
      </c>
      <c r="X34" s="93"/>
      <c r="Y34" s="93"/>
      <c r="Z34" s="93"/>
      <c r="AA34" s="93"/>
      <c r="AB34" s="94">
        <f>ROUNDUP(Q34*X34/6,0)*6</f>
        <v>0</v>
      </c>
      <c r="AC34" s="94"/>
      <c r="AD34" s="94"/>
      <c r="AE34" s="94"/>
      <c r="AF34" s="120">
        <f t="shared" si="1"/>
        <v>0</v>
      </c>
      <c r="AG34" s="121"/>
      <c r="AH34" s="121"/>
      <c r="AI34" s="121"/>
      <c r="AJ34" s="122"/>
    </row>
    <row r="35" spans="1:36" ht="21.2" customHeight="1">
      <c r="A35" s="104">
        <v>12</v>
      </c>
      <c r="B35" s="104"/>
      <c r="C35" s="87" t="s">
        <v>115</v>
      </c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105">
        <v>1</v>
      </c>
      <c r="R35" s="106">
        <v>1</v>
      </c>
      <c r="S35" s="90" t="s">
        <v>30</v>
      </c>
      <c r="T35" s="91">
        <v>1</v>
      </c>
      <c r="U35" s="123">
        <v>245</v>
      </c>
      <c r="V35" s="123">
        <v>238</v>
      </c>
      <c r="W35" s="123">
        <v>238</v>
      </c>
      <c r="X35" s="93"/>
      <c r="Y35" s="93"/>
      <c r="Z35" s="93"/>
      <c r="AA35" s="93"/>
      <c r="AB35" s="94">
        <f>ROUNDUP(Q35*X35/6,0)*6</f>
        <v>0</v>
      </c>
      <c r="AC35" s="94"/>
      <c r="AD35" s="94"/>
      <c r="AE35" s="94"/>
      <c r="AF35" s="86">
        <f>U35*AB35</f>
        <v>0</v>
      </c>
      <c r="AG35" s="86"/>
      <c r="AH35" s="86"/>
      <c r="AI35" s="86"/>
      <c r="AJ35" s="86"/>
    </row>
    <row r="36" spans="1:36" ht="21.2" customHeight="1">
      <c r="A36" s="96">
        <v>13</v>
      </c>
      <c r="B36" s="96"/>
      <c r="C36" s="97" t="s">
        <v>119</v>
      </c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8">
        <v>1</v>
      </c>
      <c r="R36" s="99">
        <v>1</v>
      </c>
      <c r="S36" s="100" t="s">
        <v>31</v>
      </c>
      <c r="T36" s="101">
        <v>1</v>
      </c>
      <c r="U36" s="102">
        <v>192</v>
      </c>
      <c r="V36" s="102">
        <v>195</v>
      </c>
      <c r="W36" s="102">
        <v>195</v>
      </c>
      <c r="X36" s="103"/>
      <c r="Y36" s="103"/>
      <c r="Z36" s="103"/>
      <c r="AA36" s="103"/>
      <c r="AB36" s="115">
        <f>ROUNDUP(Q36*X36/6,0)*6</f>
        <v>0</v>
      </c>
      <c r="AC36" s="115"/>
      <c r="AD36" s="115"/>
      <c r="AE36" s="115"/>
      <c r="AF36" s="116">
        <f t="shared" si="1"/>
        <v>0</v>
      </c>
      <c r="AG36" s="116"/>
      <c r="AH36" s="116"/>
      <c r="AI36" s="116"/>
      <c r="AJ36" s="116"/>
    </row>
    <row r="37" spans="1:36" ht="21.2" customHeight="1">
      <c r="A37" s="107">
        <v>14</v>
      </c>
      <c r="B37" s="107"/>
      <c r="C37" s="108" t="s">
        <v>32</v>
      </c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9">
        <v>9</v>
      </c>
      <c r="R37" s="110">
        <v>9</v>
      </c>
      <c r="S37" s="111" t="s">
        <v>33</v>
      </c>
      <c r="T37" s="112">
        <v>9</v>
      </c>
      <c r="U37" s="113">
        <v>750</v>
      </c>
      <c r="V37" s="113">
        <v>750</v>
      </c>
      <c r="W37" s="113">
        <v>750</v>
      </c>
      <c r="X37" s="114"/>
      <c r="Y37" s="114"/>
      <c r="Z37" s="114"/>
      <c r="AA37" s="114"/>
      <c r="AB37" s="118">
        <f t="shared" ref="AB37" si="4">ROUNDUP(Q37*X37/100,0)*100</f>
        <v>0</v>
      </c>
      <c r="AC37" s="118"/>
      <c r="AD37" s="118"/>
      <c r="AE37" s="118"/>
      <c r="AF37" s="119">
        <f t="shared" ref="AF37" si="5">U37*AB37/100</f>
        <v>0</v>
      </c>
      <c r="AG37" s="119"/>
      <c r="AH37" s="119"/>
      <c r="AI37" s="119"/>
      <c r="AJ37" s="119"/>
    </row>
    <row r="38" spans="1:36" ht="21.2" customHeight="1">
      <c r="A38" s="104">
        <v>15</v>
      </c>
      <c r="B38" s="104"/>
      <c r="C38" s="87" t="s">
        <v>34</v>
      </c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105">
        <v>9</v>
      </c>
      <c r="R38" s="106">
        <v>9</v>
      </c>
      <c r="S38" s="90" t="s">
        <v>35</v>
      </c>
      <c r="T38" s="91">
        <v>9</v>
      </c>
      <c r="U38" s="123">
        <v>500</v>
      </c>
      <c r="V38" s="123">
        <v>500</v>
      </c>
      <c r="W38" s="123">
        <v>500</v>
      </c>
      <c r="X38" s="93"/>
      <c r="Y38" s="93"/>
      <c r="Z38" s="93"/>
      <c r="AA38" s="93"/>
      <c r="AB38" s="94">
        <f>ROUNDUP(Q38*X38/100,0)*100</f>
        <v>0</v>
      </c>
      <c r="AC38" s="94"/>
      <c r="AD38" s="94"/>
      <c r="AE38" s="94"/>
      <c r="AF38" s="86">
        <f>U38*AB38/100</f>
        <v>0</v>
      </c>
      <c r="AG38" s="86"/>
      <c r="AH38" s="86"/>
      <c r="AI38" s="86"/>
      <c r="AJ38" s="86"/>
    </row>
    <row r="39" spans="1:36" ht="21.2" customHeight="1">
      <c r="A39" s="104">
        <v>16</v>
      </c>
      <c r="B39" s="104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105">
        <v>9</v>
      </c>
      <c r="R39" s="106">
        <v>9</v>
      </c>
      <c r="S39" s="90" t="s">
        <v>30</v>
      </c>
      <c r="T39" s="91">
        <v>9</v>
      </c>
      <c r="U39" s="123">
        <v>600</v>
      </c>
      <c r="V39" s="123">
        <v>600</v>
      </c>
      <c r="W39" s="123">
        <v>600</v>
      </c>
      <c r="X39" s="93"/>
      <c r="Y39" s="93"/>
      <c r="Z39" s="93"/>
      <c r="AA39" s="93"/>
      <c r="AB39" s="94">
        <f>ROUNDUP(Q39*X39/100,0)*100</f>
        <v>0</v>
      </c>
      <c r="AC39" s="94"/>
      <c r="AD39" s="94"/>
      <c r="AE39" s="94"/>
      <c r="AF39" s="86">
        <f>U39*AB39/100</f>
        <v>0</v>
      </c>
      <c r="AG39" s="86"/>
      <c r="AH39" s="86"/>
      <c r="AI39" s="86"/>
      <c r="AJ39" s="86"/>
    </row>
    <row r="40" spans="1:36" ht="21.2" customHeight="1">
      <c r="A40" s="96">
        <v>17</v>
      </c>
      <c r="B40" s="96"/>
      <c r="C40" s="97" t="s">
        <v>37</v>
      </c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8">
        <v>9</v>
      </c>
      <c r="R40" s="99">
        <v>9</v>
      </c>
      <c r="S40" s="100" t="s">
        <v>38</v>
      </c>
      <c r="T40" s="101">
        <v>9</v>
      </c>
      <c r="U40" s="102">
        <v>195</v>
      </c>
      <c r="V40" s="102">
        <v>195</v>
      </c>
      <c r="W40" s="102">
        <v>195</v>
      </c>
      <c r="X40" s="103"/>
      <c r="Y40" s="103"/>
      <c r="Z40" s="103"/>
      <c r="AA40" s="103"/>
      <c r="AB40" s="115">
        <f>ROUNDUP(Q40*X40/100,0)*100</f>
        <v>0</v>
      </c>
      <c r="AC40" s="115"/>
      <c r="AD40" s="115"/>
      <c r="AE40" s="115"/>
      <c r="AF40" s="116">
        <f>U40*AB40/100</f>
        <v>0</v>
      </c>
      <c r="AG40" s="116"/>
      <c r="AH40" s="116"/>
      <c r="AI40" s="116"/>
      <c r="AJ40" s="116"/>
    </row>
    <row r="41" spans="1:36" ht="21.2" customHeight="1">
      <c r="Q41" s="117" t="s">
        <v>117</v>
      </c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85"/>
      <c r="AC41" s="85"/>
      <c r="AD41" s="85"/>
      <c r="AE41" s="85"/>
    </row>
    <row r="42" spans="1:36" s="18" customFormat="1" ht="21.2" customHeight="1">
      <c r="B42" s="201" t="s">
        <v>41</v>
      </c>
      <c r="C42" s="202"/>
      <c r="E42" s="203" t="s">
        <v>42</v>
      </c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Y42" s="203"/>
      <c r="Z42" s="203"/>
      <c r="AA42" s="203"/>
      <c r="AB42" s="203"/>
      <c r="AC42" s="203"/>
      <c r="AD42" s="203"/>
      <c r="AE42" s="203"/>
      <c r="AF42" s="203"/>
      <c r="AG42" s="26"/>
      <c r="AH42" s="26"/>
      <c r="AI42" s="26"/>
    </row>
    <row r="43" spans="1:36" s="18" customFormat="1" ht="21.2" customHeight="1">
      <c r="B43" s="201"/>
      <c r="C43" s="202"/>
      <c r="D43" s="24"/>
      <c r="E43" s="25"/>
      <c r="F43" s="25"/>
      <c r="G43" s="25"/>
      <c r="H43" s="25"/>
      <c r="I43" s="25"/>
    </row>
    <row r="44" spans="1:36" s="18" customFormat="1" ht="21.2" customHeight="1">
      <c r="B44" s="201"/>
      <c r="C44" s="202"/>
      <c r="E44" s="203" t="s">
        <v>43</v>
      </c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203"/>
      <c r="Z44" s="203"/>
      <c r="AA44" s="203"/>
      <c r="AB44" s="203"/>
      <c r="AC44" s="203"/>
      <c r="AD44" s="203"/>
      <c r="AE44" s="203"/>
      <c r="AF44" s="203"/>
      <c r="AG44" s="26"/>
      <c r="AH44" s="26"/>
      <c r="AI44" s="26"/>
    </row>
    <row r="45" spans="1:36" s="18" customFormat="1" ht="21.2" customHeight="1" thickBot="1">
      <c r="B45" s="201"/>
      <c r="C45" s="202"/>
      <c r="E45" s="204" t="s">
        <v>44</v>
      </c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04"/>
      <c r="Q45" s="204"/>
      <c r="R45" s="204"/>
      <c r="S45" s="204"/>
      <c r="T45" s="204"/>
      <c r="U45" s="204"/>
      <c r="V45" s="204"/>
      <c r="W45" s="204"/>
      <c r="X45" s="204"/>
      <c r="Y45" s="204"/>
      <c r="Z45" s="204"/>
      <c r="AA45" s="204"/>
      <c r="AB45" s="204"/>
      <c r="AC45" s="204"/>
      <c r="AD45" s="204"/>
      <c r="AE45" s="204"/>
      <c r="AF45" s="204"/>
      <c r="AG45" s="204"/>
      <c r="AH45" s="204"/>
      <c r="AI45" s="204"/>
    </row>
    <row r="46" spans="1:36" s="18" customFormat="1" ht="21.2" customHeight="1">
      <c r="B46" s="201"/>
      <c r="C46" s="202"/>
      <c r="F46" s="25"/>
      <c r="G46" s="25"/>
      <c r="H46" s="25"/>
      <c r="I46" s="25"/>
      <c r="J46" s="205" t="s">
        <v>45</v>
      </c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  <c r="AH46" s="206"/>
      <c r="AI46" s="206"/>
      <c r="AJ46" s="207"/>
    </row>
    <row r="47" spans="1:36" s="18" customFormat="1" ht="21.2" customHeight="1">
      <c r="B47" s="201"/>
      <c r="C47" s="202"/>
      <c r="D47" s="24"/>
      <c r="E47" s="214" t="s">
        <v>46</v>
      </c>
      <c r="F47" s="214"/>
      <c r="G47" s="214"/>
      <c r="H47" s="214"/>
      <c r="I47" s="27"/>
      <c r="J47" s="208"/>
      <c r="K47" s="209"/>
      <c r="L47" s="209"/>
      <c r="M47" s="209"/>
      <c r="N47" s="209"/>
      <c r="O47" s="209"/>
      <c r="P47" s="209"/>
      <c r="Q47" s="209"/>
      <c r="R47" s="209"/>
      <c r="S47" s="209"/>
      <c r="T47" s="209"/>
      <c r="U47" s="209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  <c r="AH47" s="209"/>
      <c r="AI47" s="209"/>
      <c r="AJ47" s="210"/>
    </row>
    <row r="48" spans="1:36" s="18" customFormat="1" ht="21.2" customHeight="1" thickBot="1">
      <c r="B48" s="19"/>
      <c r="D48" s="24"/>
      <c r="E48" s="25"/>
      <c r="F48" s="25"/>
      <c r="G48" s="25"/>
      <c r="H48" s="25"/>
      <c r="I48" s="25"/>
      <c r="J48" s="211"/>
      <c r="K48" s="212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12"/>
      <c r="AC48" s="212"/>
      <c r="AD48" s="212"/>
      <c r="AE48" s="212"/>
      <c r="AF48" s="212"/>
      <c r="AG48" s="212"/>
      <c r="AH48" s="212"/>
      <c r="AI48" s="212"/>
      <c r="AJ48" s="213"/>
    </row>
    <row r="49" spans="1:36" ht="6.95" customHeight="1">
      <c r="A49" s="28"/>
      <c r="B49" s="28"/>
      <c r="C49" s="29"/>
      <c r="D49" s="29"/>
      <c r="E49" s="30"/>
      <c r="F49" s="30"/>
      <c r="G49" s="30"/>
      <c r="H49" s="30"/>
      <c r="R49" s="30"/>
      <c r="S49" s="31"/>
      <c r="T49" s="31"/>
      <c r="U49" s="31"/>
      <c r="V49" s="31"/>
      <c r="W49" s="32"/>
      <c r="X49" s="32"/>
      <c r="Y49" s="32"/>
      <c r="Z49" s="32"/>
      <c r="AA49" s="32"/>
      <c r="AH49" s="32"/>
      <c r="AI49" s="32"/>
      <c r="AJ49" s="32"/>
    </row>
    <row r="50" spans="1:36" s="5" customFormat="1" ht="17.100000000000001" customHeight="1">
      <c r="E50" s="230" t="s">
        <v>47</v>
      </c>
      <c r="F50" s="231"/>
      <c r="G50" s="231"/>
      <c r="H50" s="232"/>
      <c r="I50" s="230" t="s">
        <v>48</v>
      </c>
      <c r="J50" s="231"/>
      <c r="K50" s="231"/>
      <c r="L50" s="232"/>
      <c r="M50" s="230" t="s">
        <v>49</v>
      </c>
      <c r="N50" s="231"/>
      <c r="O50" s="231"/>
      <c r="P50" s="232"/>
      <c r="Q50" s="230" t="s">
        <v>50</v>
      </c>
      <c r="R50" s="231"/>
      <c r="S50" s="231"/>
      <c r="T50" s="232"/>
      <c r="U50" s="230" t="s">
        <v>51</v>
      </c>
      <c r="V50" s="231"/>
      <c r="W50" s="231"/>
      <c r="X50" s="232"/>
      <c r="Y50" s="230" t="s">
        <v>52</v>
      </c>
      <c r="Z50" s="231"/>
      <c r="AA50" s="231"/>
      <c r="AB50" s="232"/>
      <c r="AC50" s="233" t="s">
        <v>53</v>
      </c>
      <c r="AD50" s="233"/>
      <c r="AE50" s="233"/>
      <c r="AF50" s="233"/>
      <c r="AG50" s="233" t="s">
        <v>54</v>
      </c>
      <c r="AH50" s="233"/>
      <c r="AI50" s="233"/>
      <c r="AJ50" s="233"/>
    </row>
    <row r="51" spans="1:36" s="5" customFormat="1" ht="25.5" customHeight="1">
      <c r="E51" s="234"/>
      <c r="F51" s="235"/>
      <c r="G51" s="235"/>
      <c r="H51" s="236"/>
      <c r="I51" s="234"/>
      <c r="J51" s="235"/>
      <c r="K51" s="235"/>
      <c r="L51" s="236"/>
      <c r="M51" s="234"/>
      <c r="N51" s="235"/>
      <c r="O51" s="235"/>
      <c r="P51" s="236"/>
      <c r="Q51" s="234"/>
      <c r="R51" s="235"/>
      <c r="S51" s="235"/>
      <c r="T51" s="236"/>
      <c r="U51" s="240"/>
      <c r="V51" s="241"/>
      <c r="W51" s="241"/>
      <c r="X51" s="242"/>
      <c r="Y51" s="246"/>
      <c r="Z51" s="247"/>
      <c r="AA51" s="247"/>
      <c r="AB51" s="248"/>
      <c r="AC51" s="246"/>
      <c r="AD51" s="247"/>
      <c r="AE51" s="247"/>
      <c r="AF51" s="248"/>
      <c r="AG51" s="240"/>
      <c r="AH51" s="241"/>
      <c r="AI51" s="241"/>
      <c r="AJ51" s="242"/>
    </row>
    <row r="52" spans="1:36" s="5" customFormat="1" ht="25.5" customHeight="1">
      <c r="E52" s="237"/>
      <c r="F52" s="238"/>
      <c r="G52" s="238"/>
      <c r="H52" s="239"/>
      <c r="I52" s="237"/>
      <c r="J52" s="238"/>
      <c r="K52" s="238"/>
      <c r="L52" s="239"/>
      <c r="M52" s="237"/>
      <c r="N52" s="238"/>
      <c r="O52" s="238"/>
      <c r="P52" s="239"/>
      <c r="Q52" s="237"/>
      <c r="R52" s="238"/>
      <c r="S52" s="238"/>
      <c r="T52" s="239"/>
      <c r="U52" s="243"/>
      <c r="V52" s="244"/>
      <c r="W52" s="244"/>
      <c r="X52" s="245"/>
      <c r="Y52" s="249"/>
      <c r="Z52" s="250"/>
      <c r="AA52" s="250"/>
      <c r="AB52" s="251"/>
      <c r="AC52" s="249"/>
      <c r="AD52" s="250"/>
      <c r="AE52" s="250"/>
      <c r="AF52" s="251"/>
      <c r="AG52" s="243"/>
      <c r="AH52" s="244"/>
      <c r="AI52" s="244"/>
      <c r="AJ52" s="245"/>
    </row>
    <row r="53" spans="1:36" ht="14.1" customHeight="1">
      <c r="AD53" s="229" t="s">
        <v>121</v>
      </c>
      <c r="AE53" s="229"/>
      <c r="AF53" s="229"/>
      <c r="AG53" s="229"/>
      <c r="AH53" s="229"/>
      <c r="AI53" s="229"/>
      <c r="AJ53" s="229"/>
    </row>
    <row r="54" spans="1:36" ht="22.5" customHeight="1"/>
    <row r="55" spans="1:36" ht="22.5" customHeight="1">
      <c r="C55" s="33"/>
      <c r="F55" s="34"/>
      <c r="G55" s="34"/>
      <c r="H55" s="34"/>
      <c r="I55" s="34"/>
      <c r="J55" s="34"/>
      <c r="K55" s="34"/>
      <c r="L55" s="34"/>
      <c r="M55" s="34"/>
    </row>
    <row r="56" spans="1:36" ht="22.5" customHeight="1"/>
  </sheetData>
  <sheetProtection algorithmName="SHA-512" hashValue="iGKHiFGjVgYpxDY8/XpVACi0vuEvUa5tjLAyIjqSQg05i6jJocfZPe4xx1Khqdgqamnw2/smv/wTRbK9Xq1zCw==" saltValue="MHRq0YkWi327mN2V/KUUqA==" spinCount="100000" sheet="1" selectLockedCells="1"/>
  <mergeCells count="241">
    <mergeCell ref="AD53:AJ53"/>
    <mergeCell ref="E50:H50"/>
    <mergeCell ref="I50:L50"/>
    <mergeCell ref="M50:P50"/>
    <mergeCell ref="Q50:T50"/>
    <mergeCell ref="U50:X50"/>
    <mergeCell ref="Y50:AB50"/>
    <mergeCell ref="AC50:AF50"/>
    <mergeCell ref="AG50:AJ50"/>
    <mergeCell ref="E51:H52"/>
    <mergeCell ref="I51:L52"/>
    <mergeCell ref="M51:P52"/>
    <mergeCell ref="Q51:T52"/>
    <mergeCell ref="U51:X52"/>
    <mergeCell ref="Y51:AB51"/>
    <mergeCell ref="AC51:AF51"/>
    <mergeCell ref="AG51:AJ52"/>
    <mergeCell ref="Y52:AB52"/>
    <mergeCell ref="AC52:AF52"/>
    <mergeCell ref="B11:E12"/>
    <mergeCell ref="F11:N12"/>
    <mergeCell ref="O11:T12"/>
    <mergeCell ref="U11:Z12"/>
    <mergeCell ref="AA11:AI12"/>
    <mergeCell ref="A15:Y15"/>
    <mergeCell ref="Z15:AC15"/>
    <mergeCell ref="AD15:AJ15"/>
    <mergeCell ref="A17:B17"/>
    <mergeCell ref="C17:P17"/>
    <mergeCell ref="Q17:T17"/>
    <mergeCell ref="U17:W17"/>
    <mergeCell ref="X17:AA17"/>
    <mergeCell ref="AB17:AE17"/>
    <mergeCell ref="AF17:AJ17"/>
    <mergeCell ref="B42:C47"/>
    <mergeCell ref="E42:AF42"/>
    <mergeCell ref="E44:AF44"/>
    <mergeCell ref="E45:AI45"/>
    <mergeCell ref="J46:AJ48"/>
    <mergeCell ref="E47:H47"/>
    <mergeCell ref="A38:B38"/>
    <mergeCell ref="C38:P38"/>
    <mergeCell ref="Q38:R38"/>
    <mergeCell ref="S38:T38"/>
    <mergeCell ref="U38:W38"/>
    <mergeCell ref="X38:AA38"/>
    <mergeCell ref="AB38:AE38"/>
    <mergeCell ref="AF38:AJ38"/>
    <mergeCell ref="A39:B39"/>
    <mergeCell ref="C39:P39"/>
    <mergeCell ref="Q39:R39"/>
    <mergeCell ref="S39:T39"/>
    <mergeCell ref="U39:W39"/>
    <mergeCell ref="X39:AA39"/>
    <mergeCell ref="AB39:AE39"/>
    <mergeCell ref="AF39:AJ39"/>
    <mergeCell ref="A40:B40"/>
    <mergeCell ref="C40:P40"/>
    <mergeCell ref="A1:AF1"/>
    <mergeCell ref="AG1:AJ1"/>
    <mergeCell ref="A2:C3"/>
    <mergeCell ref="D2:J3"/>
    <mergeCell ref="K2:N2"/>
    <mergeCell ref="O2:X2"/>
    <mergeCell ref="Y2:AA3"/>
    <mergeCell ref="AB2:AJ3"/>
    <mergeCell ref="K3:N3"/>
    <mergeCell ref="O3:U3"/>
    <mergeCell ref="A8:Q8"/>
    <mergeCell ref="R8:U8"/>
    <mergeCell ref="V8:Y8"/>
    <mergeCell ref="Z8:AA8"/>
    <mergeCell ref="AB8:AJ8"/>
    <mergeCell ref="A9:AJ9"/>
    <mergeCell ref="V3:X3"/>
    <mergeCell ref="A5:E5"/>
    <mergeCell ref="F5:AJ5"/>
    <mergeCell ref="A7:U7"/>
    <mergeCell ref="V7:AA7"/>
    <mergeCell ref="AB7:AJ7"/>
    <mergeCell ref="A21:B22"/>
    <mergeCell ref="AB18:AE18"/>
    <mergeCell ref="AF18:AJ18"/>
    <mergeCell ref="AB22:AE22"/>
    <mergeCell ref="AF22:AJ22"/>
    <mergeCell ref="C19:P19"/>
    <mergeCell ref="Q19:R19"/>
    <mergeCell ref="S19:T19"/>
    <mergeCell ref="U19:W19"/>
    <mergeCell ref="X19:AA19"/>
    <mergeCell ref="C21:P21"/>
    <mergeCell ref="Q21:R21"/>
    <mergeCell ref="S21:T21"/>
    <mergeCell ref="U21:W21"/>
    <mergeCell ref="X21:AA21"/>
    <mergeCell ref="AB21:AE21"/>
    <mergeCell ref="AF21:AJ21"/>
    <mergeCell ref="C18:P18"/>
    <mergeCell ref="Q18:R18"/>
    <mergeCell ref="S18:T18"/>
    <mergeCell ref="U18:W18"/>
    <mergeCell ref="X18:AA18"/>
    <mergeCell ref="A18:B20"/>
    <mergeCell ref="AB19:AE19"/>
    <mergeCell ref="Q23:R23"/>
    <mergeCell ref="S23:T23"/>
    <mergeCell ref="U23:W23"/>
    <mergeCell ref="X23:AA23"/>
    <mergeCell ref="AB23:AE23"/>
    <mergeCell ref="AF23:AJ23"/>
    <mergeCell ref="C22:P22"/>
    <mergeCell ref="Q22:R22"/>
    <mergeCell ref="S22:T22"/>
    <mergeCell ref="U22:W22"/>
    <mergeCell ref="X22:AA22"/>
    <mergeCell ref="C26:P26"/>
    <mergeCell ref="Q26:R26"/>
    <mergeCell ref="S26:T26"/>
    <mergeCell ref="U26:W26"/>
    <mergeCell ref="X26:AA26"/>
    <mergeCell ref="A25:B26"/>
    <mergeCell ref="AB24:AE24"/>
    <mergeCell ref="AF24:AJ24"/>
    <mergeCell ref="C25:P25"/>
    <mergeCell ref="Q25:R25"/>
    <mergeCell ref="S25:T25"/>
    <mergeCell ref="U25:W25"/>
    <mergeCell ref="X25:AA25"/>
    <mergeCell ref="AB25:AE25"/>
    <mergeCell ref="AF25:AJ25"/>
    <mergeCell ref="C24:P24"/>
    <mergeCell ref="Q24:R24"/>
    <mergeCell ref="S24:T24"/>
    <mergeCell ref="U24:W24"/>
    <mergeCell ref="X24:AA24"/>
    <mergeCell ref="A23:B24"/>
    <mergeCell ref="AB26:AE26"/>
    <mergeCell ref="AF26:AJ26"/>
    <mergeCell ref="C23:P23"/>
    <mergeCell ref="AB28:AE28"/>
    <mergeCell ref="AF28:AJ28"/>
    <mergeCell ref="A29:B29"/>
    <mergeCell ref="C29:P29"/>
    <mergeCell ref="Q29:R29"/>
    <mergeCell ref="S29:T29"/>
    <mergeCell ref="U29:W29"/>
    <mergeCell ref="X29:AA29"/>
    <mergeCell ref="AB29:AE29"/>
    <mergeCell ref="AF29:AJ29"/>
    <mergeCell ref="C28:P28"/>
    <mergeCell ref="Q28:R28"/>
    <mergeCell ref="S28:T28"/>
    <mergeCell ref="U28:W28"/>
    <mergeCell ref="X28:AA28"/>
    <mergeCell ref="A27:B28"/>
    <mergeCell ref="C27:P27"/>
    <mergeCell ref="Q27:R27"/>
    <mergeCell ref="S27:T27"/>
    <mergeCell ref="U27:W27"/>
    <mergeCell ref="X27:AA27"/>
    <mergeCell ref="AB27:AE27"/>
    <mergeCell ref="AF27:AJ27"/>
    <mergeCell ref="AB30:AE30"/>
    <mergeCell ref="AF30:AJ30"/>
    <mergeCell ref="A31:B31"/>
    <mergeCell ref="C31:P31"/>
    <mergeCell ref="Q31:R31"/>
    <mergeCell ref="S31:T31"/>
    <mergeCell ref="U31:W31"/>
    <mergeCell ref="X31:AA31"/>
    <mergeCell ref="AB31:AE31"/>
    <mergeCell ref="AF31:AJ31"/>
    <mergeCell ref="A30:B30"/>
    <mergeCell ref="C30:P30"/>
    <mergeCell ref="Q30:R30"/>
    <mergeCell ref="S30:T30"/>
    <mergeCell ref="U30:W30"/>
    <mergeCell ref="X30:AA30"/>
    <mergeCell ref="U33:W33"/>
    <mergeCell ref="X33:AA33"/>
    <mergeCell ref="AB33:AE33"/>
    <mergeCell ref="AF33:AJ33"/>
    <mergeCell ref="A32:B32"/>
    <mergeCell ref="C32:P32"/>
    <mergeCell ref="Q32:R32"/>
    <mergeCell ref="S32:T32"/>
    <mergeCell ref="U32:W32"/>
    <mergeCell ref="X32:AA32"/>
    <mergeCell ref="AB40:AE40"/>
    <mergeCell ref="AF40:AJ40"/>
    <mergeCell ref="Q41:AA41"/>
    <mergeCell ref="AB36:AE36"/>
    <mergeCell ref="AF36:AJ36"/>
    <mergeCell ref="AB37:AE37"/>
    <mergeCell ref="AF37:AJ37"/>
    <mergeCell ref="AB34:AE34"/>
    <mergeCell ref="AF34:AJ34"/>
    <mergeCell ref="Q35:R35"/>
    <mergeCell ref="S35:T35"/>
    <mergeCell ref="U35:W35"/>
    <mergeCell ref="X35:AA35"/>
    <mergeCell ref="AB35:AE35"/>
    <mergeCell ref="AF35:AJ35"/>
    <mergeCell ref="Q34:R34"/>
    <mergeCell ref="S34:T34"/>
    <mergeCell ref="U34:W34"/>
    <mergeCell ref="X34:AA34"/>
    <mergeCell ref="A37:B37"/>
    <mergeCell ref="C37:P37"/>
    <mergeCell ref="Q37:R37"/>
    <mergeCell ref="S37:T37"/>
    <mergeCell ref="U37:W37"/>
    <mergeCell ref="X37:AA37"/>
    <mergeCell ref="Q40:R40"/>
    <mergeCell ref="S40:T40"/>
    <mergeCell ref="U40:W40"/>
    <mergeCell ref="X40:AA40"/>
    <mergeCell ref="AF19:AJ19"/>
    <mergeCell ref="C20:P20"/>
    <mergeCell ref="Q20:R20"/>
    <mergeCell ref="S20:T20"/>
    <mergeCell ref="U20:W20"/>
    <mergeCell ref="X20:AA20"/>
    <mergeCell ref="AB20:AE20"/>
    <mergeCell ref="AF20:AJ20"/>
    <mergeCell ref="A36:B36"/>
    <mergeCell ref="C36:P36"/>
    <mergeCell ref="Q36:R36"/>
    <mergeCell ref="S36:T36"/>
    <mergeCell ref="U36:W36"/>
    <mergeCell ref="X36:AA36"/>
    <mergeCell ref="A35:B35"/>
    <mergeCell ref="C35:P35"/>
    <mergeCell ref="A34:B34"/>
    <mergeCell ref="C34:P34"/>
    <mergeCell ref="AB32:AE32"/>
    <mergeCell ref="AF32:AJ32"/>
    <mergeCell ref="A33:B33"/>
    <mergeCell ref="C33:P33"/>
    <mergeCell ref="Q33:R33"/>
    <mergeCell ref="S33:T33"/>
  </mergeCells>
  <phoneticPr fontId="2"/>
  <conditionalFormatting sqref="D2:J3 AB2:AJ3 O3:U3 F5:AJ5 A8:Q8 V8:Y8 AB8:AJ8 Y51:AF52">
    <cfRule type="expression" dxfId="4" priority="11" stopIfTrue="1">
      <formula>LEN(TRIM(A2))=0</formula>
    </cfRule>
  </conditionalFormatting>
  <conditionalFormatting sqref="O2:X2">
    <cfRule type="expression" dxfId="3" priority="10" stopIfTrue="1">
      <formula>LEN(TRIM(O2))=0</formula>
    </cfRule>
  </conditionalFormatting>
  <conditionalFormatting sqref="AB21:AE28">
    <cfRule type="cellIs" dxfId="2" priority="1" stopIfTrue="1" operator="equal">
      <formula>0</formula>
    </cfRule>
  </conditionalFormatting>
  <conditionalFormatting sqref="AB18:AJ20 AF21:AJ21 AF22 AF23:AJ23 AF25:AJ25 AF26 AF27:AJ27 AF28 AB29:AJ40">
    <cfRule type="cellIs" dxfId="1" priority="9" stopIfTrue="1" operator="equal">
      <formula>0</formula>
    </cfRule>
  </conditionalFormatting>
  <conditionalFormatting sqref="AF24">
    <cfRule type="cellIs" dxfId="0" priority="8" stopIfTrue="1" operator="equal">
      <formula>0</formula>
    </cfRule>
  </conditionalFormatting>
  <dataValidations count="2">
    <dataValidation type="list" allowBlank="1" showInputMessage="1" showErrorMessage="1" sqref="HX2:IG2 RT2:SC2 ABP2:ABY2 ALL2:ALU2 AVH2:AVQ2 BFD2:BFM2 BOZ2:BPI2 BYV2:BZE2 CIR2:CJA2 CSN2:CSW2 DCJ2:DCS2 DMF2:DMO2 DWB2:DWK2 EFX2:EGG2 EPT2:EQC2 EZP2:EZY2 FJL2:FJU2 FTH2:FTQ2 GDD2:GDM2 GMZ2:GNI2 GWV2:GXE2 HGR2:HHA2 HQN2:HQW2 IAJ2:IAS2 IKF2:IKO2 IUB2:IUK2 JDX2:JEG2 JNT2:JOC2 JXP2:JXY2 KHL2:KHU2 KRH2:KRQ2 LBD2:LBM2 LKZ2:LLI2 LUV2:LVE2 MER2:MFA2 MON2:MOW2 MYJ2:MYS2 NIF2:NIO2 NSB2:NSK2 OBX2:OCG2 OLT2:OMC2 OVP2:OVY2 PFL2:PFU2 PPH2:PPQ2 PZD2:PZM2 QIZ2:QJI2 QSV2:QTE2 RCR2:RDA2 RMN2:RMW2 RWJ2:RWS2 SGF2:SGO2 SQB2:SQK2 SZX2:TAG2 TJT2:TKC2 TTP2:TTY2 UDL2:UDU2 UNH2:UNQ2 UXD2:UXM2 VGZ2:VHI2 VQV2:VRE2 WAR2:WBA2 WKN2:WKW2 WUJ2:WUS2 O2:X2" xr:uid="{CE7DD5C8-0AE0-4723-B48C-B8A0B2ADA784}">
      <formula1>"㈱アスモフードサービス,㈱アスモフードサービス東日本,㈱アスモフードサービス首都圏,㈱アスモフードサービス中日本,㈱アスモフードサービス西日本"</formula1>
    </dataValidation>
    <dataValidation allowBlank="1" showInputMessage="1" showErrorMessage="1" sqref="D2:J3 Y21:AA21 Y23:AA23 Y25:AA25 Y27:AA27 Y29:AA40" xr:uid="{406C953B-4BF0-4389-888F-829EEB82756F}"/>
  </dataValidations>
  <printOptions horizontalCentered="1"/>
  <pageMargins left="0.55118110236220474" right="0.39370078740157483" top="0.39370078740157483" bottom="0.39370078740157483" header="0.39370078740157483" footer="0.59055118110236227"/>
  <pageSetup paperSize="9" scale="8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B89FB-06C5-4790-ACDD-9608A32E5277}">
  <sheetPr>
    <tabColor rgb="FF00B050"/>
  </sheetPr>
  <dimension ref="A1:I68"/>
  <sheetViews>
    <sheetView zoomScaleNormal="100" workbookViewId="0">
      <selection activeCell="J55" sqref="J55"/>
    </sheetView>
  </sheetViews>
  <sheetFormatPr defaultRowHeight="17.25"/>
  <cols>
    <col min="1" max="2" width="7.25" style="36" customWidth="1"/>
    <col min="3" max="3" width="35.25" style="37" customWidth="1"/>
    <col min="4" max="4" width="13.75" style="38" customWidth="1"/>
    <col min="5" max="5" width="14" style="35" bestFit="1" customWidth="1"/>
    <col min="6" max="6" width="9.125" style="36" customWidth="1"/>
    <col min="7" max="7" width="9.125" style="37" customWidth="1"/>
    <col min="8" max="9" width="9" style="38"/>
    <col min="10" max="255" width="9" style="37"/>
    <col min="256" max="256" width="5.25" style="37" customWidth="1"/>
    <col min="257" max="257" width="5.75" style="37" customWidth="1"/>
    <col min="258" max="258" width="25.75" style="37" customWidth="1"/>
    <col min="259" max="260" width="9" style="37"/>
    <col min="261" max="261" width="14" style="37" bestFit="1" customWidth="1"/>
    <col min="262" max="263" width="9.125" style="37" customWidth="1"/>
    <col min="264" max="511" width="9" style="37"/>
    <col min="512" max="512" width="5.25" style="37" customWidth="1"/>
    <col min="513" max="513" width="5.75" style="37" customWidth="1"/>
    <col min="514" max="514" width="25.75" style="37" customWidth="1"/>
    <col min="515" max="516" width="9" style="37"/>
    <col min="517" max="517" width="14" style="37" bestFit="1" customWidth="1"/>
    <col min="518" max="519" width="9.125" style="37" customWidth="1"/>
    <col min="520" max="767" width="9" style="37"/>
    <col min="768" max="768" width="5.25" style="37" customWidth="1"/>
    <col min="769" max="769" width="5.75" style="37" customWidth="1"/>
    <col min="770" max="770" width="25.75" style="37" customWidth="1"/>
    <col min="771" max="772" width="9" style="37"/>
    <col min="773" max="773" width="14" style="37" bestFit="1" customWidth="1"/>
    <col min="774" max="775" width="9.125" style="37" customWidth="1"/>
    <col min="776" max="1023" width="9" style="37"/>
    <col min="1024" max="1024" width="5.25" style="37" customWidth="1"/>
    <col min="1025" max="1025" width="5.75" style="37" customWidth="1"/>
    <col min="1026" max="1026" width="25.75" style="37" customWidth="1"/>
    <col min="1027" max="1028" width="9" style="37"/>
    <col min="1029" max="1029" width="14" style="37" bestFit="1" customWidth="1"/>
    <col min="1030" max="1031" width="9.125" style="37" customWidth="1"/>
    <col min="1032" max="1279" width="9" style="37"/>
    <col min="1280" max="1280" width="5.25" style="37" customWidth="1"/>
    <col min="1281" max="1281" width="5.75" style="37" customWidth="1"/>
    <col min="1282" max="1282" width="25.75" style="37" customWidth="1"/>
    <col min="1283" max="1284" width="9" style="37"/>
    <col min="1285" max="1285" width="14" style="37" bestFit="1" customWidth="1"/>
    <col min="1286" max="1287" width="9.125" style="37" customWidth="1"/>
    <col min="1288" max="1535" width="9" style="37"/>
    <col min="1536" max="1536" width="5.25" style="37" customWidth="1"/>
    <col min="1537" max="1537" width="5.75" style="37" customWidth="1"/>
    <col min="1538" max="1538" width="25.75" style="37" customWidth="1"/>
    <col min="1539" max="1540" width="9" style="37"/>
    <col min="1541" max="1541" width="14" style="37" bestFit="1" customWidth="1"/>
    <col min="1542" max="1543" width="9.125" style="37" customWidth="1"/>
    <col min="1544" max="1791" width="9" style="37"/>
    <col min="1792" max="1792" width="5.25" style="37" customWidth="1"/>
    <col min="1793" max="1793" width="5.75" style="37" customWidth="1"/>
    <col min="1794" max="1794" width="25.75" style="37" customWidth="1"/>
    <col min="1795" max="1796" width="9" style="37"/>
    <col min="1797" max="1797" width="14" style="37" bestFit="1" customWidth="1"/>
    <col min="1798" max="1799" width="9.125" style="37" customWidth="1"/>
    <col min="1800" max="2047" width="9" style="37"/>
    <col min="2048" max="2048" width="5.25" style="37" customWidth="1"/>
    <col min="2049" max="2049" width="5.75" style="37" customWidth="1"/>
    <col min="2050" max="2050" width="25.75" style="37" customWidth="1"/>
    <col min="2051" max="2052" width="9" style="37"/>
    <col min="2053" max="2053" width="14" style="37" bestFit="1" customWidth="1"/>
    <col min="2054" max="2055" width="9.125" style="37" customWidth="1"/>
    <col min="2056" max="2303" width="9" style="37"/>
    <col min="2304" max="2304" width="5.25" style="37" customWidth="1"/>
    <col min="2305" max="2305" width="5.75" style="37" customWidth="1"/>
    <col min="2306" max="2306" width="25.75" style="37" customWidth="1"/>
    <col min="2307" max="2308" width="9" style="37"/>
    <col min="2309" max="2309" width="14" style="37" bestFit="1" customWidth="1"/>
    <col min="2310" max="2311" width="9.125" style="37" customWidth="1"/>
    <col min="2312" max="2559" width="9" style="37"/>
    <col min="2560" max="2560" width="5.25" style="37" customWidth="1"/>
    <col min="2561" max="2561" width="5.75" style="37" customWidth="1"/>
    <col min="2562" max="2562" width="25.75" style="37" customWidth="1"/>
    <col min="2563" max="2564" width="9" style="37"/>
    <col min="2565" max="2565" width="14" style="37" bestFit="1" customWidth="1"/>
    <col min="2566" max="2567" width="9.125" style="37" customWidth="1"/>
    <col min="2568" max="2815" width="9" style="37"/>
    <col min="2816" max="2816" width="5.25" style="37" customWidth="1"/>
    <col min="2817" max="2817" width="5.75" style="37" customWidth="1"/>
    <col min="2818" max="2818" width="25.75" style="37" customWidth="1"/>
    <col min="2819" max="2820" width="9" style="37"/>
    <col min="2821" max="2821" width="14" style="37" bestFit="1" customWidth="1"/>
    <col min="2822" max="2823" width="9.125" style="37" customWidth="1"/>
    <col min="2824" max="3071" width="9" style="37"/>
    <col min="3072" max="3072" width="5.25" style="37" customWidth="1"/>
    <col min="3073" max="3073" width="5.75" style="37" customWidth="1"/>
    <col min="3074" max="3074" width="25.75" style="37" customWidth="1"/>
    <col min="3075" max="3076" width="9" style="37"/>
    <col min="3077" max="3077" width="14" style="37" bestFit="1" customWidth="1"/>
    <col min="3078" max="3079" width="9.125" style="37" customWidth="1"/>
    <col min="3080" max="3327" width="9" style="37"/>
    <col min="3328" max="3328" width="5.25" style="37" customWidth="1"/>
    <col min="3329" max="3329" width="5.75" style="37" customWidth="1"/>
    <col min="3330" max="3330" width="25.75" style="37" customWidth="1"/>
    <col min="3331" max="3332" width="9" style="37"/>
    <col min="3333" max="3333" width="14" style="37" bestFit="1" customWidth="1"/>
    <col min="3334" max="3335" width="9.125" style="37" customWidth="1"/>
    <col min="3336" max="3583" width="9" style="37"/>
    <col min="3584" max="3584" width="5.25" style="37" customWidth="1"/>
    <col min="3585" max="3585" width="5.75" style="37" customWidth="1"/>
    <col min="3586" max="3586" width="25.75" style="37" customWidth="1"/>
    <col min="3587" max="3588" width="9" style="37"/>
    <col min="3589" max="3589" width="14" style="37" bestFit="1" customWidth="1"/>
    <col min="3590" max="3591" width="9.125" style="37" customWidth="1"/>
    <col min="3592" max="3839" width="9" style="37"/>
    <col min="3840" max="3840" width="5.25" style="37" customWidth="1"/>
    <col min="3841" max="3841" width="5.75" style="37" customWidth="1"/>
    <col min="3842" max="3842" width="25.75" style="37" customWidth="1"/>
    <col min="3843" max="3844" width="9" style="37"/>
    <col min="3845" max="3845" width="14" style="37" bestFit="1" customWidth="1"/>
    <col min="3846" max="3847" width="9.125" style="37" customWidth="1"/>
    <col min="3848" max="4095" width="9" style="37"/>
    <col min="4096" max="4096" width="5.25" style="37" customWidth="1"/>
    <col min="4097" max="4097" width="5.75" style="37" customWidth="1"/>
    <col min="4098" max="4098" width="25.75" style="37" customWidth="1"/>
    <col min="4099" max="4100" width="9" style="37"/>
    <col min="4101" max="4101" width="14" style="37" bestFit="1" customWidth="1"/>
    <col min="4102" max="4103" width="9.125" style="37" customWidth="1"/>
    <col min="4104" max="4351" width="9" style="37"/>
    <col min="4352" max="4352" width="5.25" style="37" customWidth="1"/>
    <col min="4353" max="4353" width="5.75" style="37" customWidth="1"/>
    <col min="4354" max="4354" width="25.75" style="37" customWidth="1"/>
    <col min="4355" max="4356" width="9" style="37"/>
    <col min="4357" max="4357" width="14" style="37" bestFit="1" customWidth="1"/>
    <col min="4358" max="4359" width="9.125" style="37" customWidth="1"/>
    <col min="4360" max="4607" width="9" style="37"/>
    <col min="4608" max="4608" width="5.25" style="37" customWidth="1"/>
    <col min="4609" max="4609" width="5.75" style="37" customWidth="1"/>
    <col min="4610" max="4610" width="25.75" style="37" customWidth="1"/>
    <col min="4611" max="4612" width="9" style="37"/>
    <col min="4613" max="4613" width="14" style="37" bestFit="1" customWidth="1"/>
    <col min="4614" max="4615" width="9.125" style="37" customWidth="1"/>
    <col min="4616" max="4863" width="9" style="37"/>
    <col min="4864" max="4864" width="5.25" style="37" customWidth="1"/>
    <col min="4865" max="4865" width="5.75" style="37" customWidth="1"/>
    <col min="4866" max="4866" width="25.75" style="37" customWidth="1"/>
    <col min="4867" max="4868" width="9" style="37"/>
    <col min="4869" max="4869" width="14" style="37" bestFit="1" customWidth="1"/>
    <col min="4870" max="4871" width="9.125" style="37" customWidth="1"/>
    <col min="4872" max="5119" width="9" style="37"/>
    <col min="5120" max="5120" width="5.25" style="37" customWidth="1"/>
    <col min="5121" max="5121" width="5.75" style="37" customWidth="1"/>
    <col min="5122" max="5122" width="25.75" style="37" customWidth="1"/>
    <col min="5123" max="5124" width="9" style="37"/>
    <col min="5125" max="5125" width="14" style="37" bestFit="1" customWidth="1"/>
    <col min="5126" max="5127" width="9.125" style="37" customWidth="1"/>
    <col min="5128" max="5375" width="9" style="37"/>
    <col min="5376" max="5376" width="5.25" style="37" customWidth="1"/>
    <col min="5377" max="5377" width="5.75" style="37" customWidth="1"/>
    <col min="5378" max="5378" width="25.75" style="37" customWidth="1"/>
    <col min="5379" max="5380" width="9" style="37"/>
    <col min="5381" max="5381" width="14" style="37" bestFit="1" customWidth="1"/>
    <col min="5382" max="5383" width="9.125" style="37" customWidth="1"/>
    <col min="5384" max="5631" width="9" style="37"/>
    <col min="5632" max="5632" width="5.25" style="37" customWidth="1"/>
    <col min="5633" max="5633" width="5.75" style="37" customWidth="1"/>
    <col min="5634" max="5634" width="25.75" style="37" customWidth="1"/>
    <col min="5635" max="5636" width="9" style="37"/>
    <col min="5637" max="5637" width="14" style="37" bestFit="1" customWidth="1"/>
    <col min="5638" max="5639" width="9.125" style="37" customWidth="1"/>
    <col min="5640" max="5887" width="9" style="37"/>
    <col min="5888" max="5888" width="5.25" style="37" customWidth="1"/>
    <col min="5889" max="5889" width="5.75" style="37" customWidth="1"/>
    <col min="5890" max="5890" width="25.75" style="37" customWidth="1"/>
    <col min="5891" max="5892" width="9" style="37"/>
    <col min="5893" max="5893" width="14" style="37" bestFit="1" customWidth="1"/>
    <col min="5894" max="5895" width="9.125" style="37" customWidth="1"/>
    <col min="5896" max="6143" width="9" style="37"/>
    <col min="6144" max="6144" width="5.25" style="37" customWidth="1"/>
    <col min="6145" max="6145" width="5.75" style="37" customWidth="1"/>
    <col min="6146" max="6146" width="25.75" style="37" customWidth="1"/>
    <col min="6147" max="6148" width="9" style="37"/>
    <col min="6149" max="6149" width="14" style="37" bestFit="1" customWidth="1"/>
    <col min="6150" max="6151" width="9.125" style="37" customWidth="1"/>
    <col min="6152" max="6399" width="9" style="37"/>
    <col min="6400" max="6400" width="5.25" style="37" customWidth="1"/>
    <col min="6401" max="6401" width="5.75" style="37" customWidth="1"/>
    <col min="6402" max="6402" width="25.75" style="37" customWidth="1"/>
    <col min="6403" max="6404" width="9" style="37"/>
    <col min="6405" max="6405" width="14" style="37" bestFit="1" customWidth="1"/>
    <col min="6406" max="6407" width="9.125" style="37" customWidth="1"/>
    <col min="6408" max="6655" width="9" style="37"/>
    <col min="6656" max="6656" width="5.25" style="37" customWidth="1"/>
    <col min="6657" max="6657" width="5.75" style="37" customWidth="1"/>
    <col min="6658" max="6658" width="25.75" style="37" customWidth="1"/>
    <col min="6659" max="6660" width="9" style="37"/>
    <col min="6661" max="6661" width="14" style="37" bestFit="1" customWidth="1"/>
    <col min="6662" max="6663" width="9.125" style="37" customWidth="1"/>
    <col min="6664" max="6911" width="9" style="37"/>
    <col min="6912" max="6912" width="5.25" style="37" customWidth="1"/>
    <col min="6913" max="6913" width="5.75" style="37" customWidth="1"/>
    <col min="6914" max="6914" width="25.75" style="37" customWidth="1"/>
    <col min="6915" max="6916" width="9" style="37"/>
    <col min="6917" max="6917" width="14" style="37" bestFit="1" customWidth="1"/>
    <col min="6918" max="6919" width="9.125" style="37" customWidth="1"/>
    <col min="6920" max="7167" width="9" style="37"/>
    <col min="7168" max="7168" width="5.25" style="37" customWidth="1"/>
    <col min="7169" max="7169" width="5.75" style="37" customWidth="1"/>
    <col min="7170" max="7170" width="25.75" style="37" customWidth="1"/>
    <col min="7171" max="7172" width="9" style="37"/>
    <col min="7173" max="7173" width="14" style="37" bestFit="1" customWidth="1"/>
    <col min="7174" max="7175" width="9.125" style="37" customWidth="1"/>
    <col min="7176" max="7423" width="9" style="37"/>
    <col min="7424" max="7424" width="5.25" style="37" customWidth="1"/>
    <col min="7425" max="7425" width="5.75" style="37" customWidth="1"/>
    <col min="7426" max="7426" width="25.75" style="37" customWidth="1"/>
    <col min="7427" max="7428" width="9" style="37"/>
    <col min="7429" max="7429" width="14" style="37" bestFit="1" customWidth="1"/>
    <col min="7430" max="7431" width="9.125" style="37" customWidth="1"/>
    <col min="7432" max="7679" width="9" style="37"/>
    <col min="7680" max="7680" width="5.25" style="37" customWidth="1"/>
    <col min="7681" max="7681" width="5.75" style="37" customWidth="1"/>
    <col min="7682" max="7682" width="25.75" style="37" customWidth="1"/>
    <col min="7683" max="7684" width="9" style="37"/>
    <col min="7685" max="7685" width="14" style="37" bestFit="1" customWidth="1"/>
    <col min="7686" max="7687" width="9.125" style="37" customWidth="1"/>
    <col min="7688" max="7935" width="9" style="37"/>
    <col min="7936" max="7936" width="5.25" style="37" customWidth="1"/>
    <col min="7937" max="7937" width="5.75" style="37" customWidth="1"/>
    <col min="7938" max="7938" width="25.75" style="37" customWidth="1"/>
    <col min="7939" max="7940" width="9" style="37"/>
    <col min="7941" max="7941" width="14" style="37" bestFit="1" customWidth="1"/>
    <col min="7942" max="7943" width="9.125" style="37" customWidth="1"/>
    <col min="7944" max="8191" width="9" style="37"/>
    <col min="8192" max="8192" width="5.25" style="37" customWidth="1"/>
    <col min="8193" max="8193" width="5.75" style="37" customWidth="1"/>
    <col min="8194" max="8194" width="25.75" style="37" customWidth="1"/>
    <col min="8195" max="8196" width="9" style="37"/>
    <col min="8197" max="8197" width="14" style="37" bestFit="1" customWidth="1"/>
    <col min="8198" max="8199" width="9.125" style="37" customWidth="1"/>
    <col min="8200" max="8447" width="9" style="37"/>
    <col min="8448" max="8448" width="5.25" style="37" customWidth="1"/>
    <col min="8449" max="8449" width="5.75" style="37" customWidth="1"/>
    <col min="8450" max="8450" width="25.75" style="37" customWidth="1"/>
    <col min="8451" max="8452" width="9" style="37"/>
    <col min="8453" max="8453" width="14" style="37" bestFit="1" customWidth="1"/>
    <col min="8454" max="8455" width="9.125" style="37" customWidth="1"/>
    <col min="8456" max="8703" width="9" style="37"/>
    <col min="8704" max="8704" width="5.25" style="37" customWidth="1"/>
    <col min="8705" max="8705" width="5.75" style="37" customWidth="1"/>
    <col min="8706" max="8706" width="25.75" style="37" customWidth="1"/>
    <col min="8707" max="8708" width="9" style="37"/>
    <col min="8709" max="8709" width="14" style="37" bestFit="1" customWidth="1"/>
    <col min="8710" max="8711" width="9.125" style="37" customWidth="1"/>
    <col min="8712" max="8959" width="9" style="37"/>
    <col min="8960" max="8960" width="5.25" style="37" customWidth="1"/>
    <col min="8961" max="8961" width="5.75" style="37" customWidth="1"/>
    <col min="8962" max="8962" width="25.75" style="37" customWidth="1"/>
    <col min="8963" max="8964" width="9" style="37"/>
    <col min="8965" max="8965" width="14" style="37" bestFit="1" customWidth="1"/>
    <col min="8966" max="8967" width="9.125" style="37" customWidth="1"/>
    <col min="8968" max="9215" width="9" style="37"/>
    <col min="9216" max="9216" width="5.25" style="37" customWidth="1"/>
    <col min="9217" max="9217" width="5.75" style="37" customWidth="1"/>
    <col min="9218" max="9218" width="25.75" style="37" customWidth="1"/>
    <col min="9219" max="9220" width="9" style="37"/>
    <col min="9221" max="9221" width="14" style="37" bestFit="1" customWidth="1"/>
    <col min="9222" max="9223" width="9.125" style="37" customWidth="1"/>
    <col min="9224" max="9471" width="9" style="37"/>
    <col min="9472" max="9472" width="5.25" style="37" customWidth="1"/>
    <col min="9473" max="9473" width="5.75" style="37" customWidth="1"/>
    <col min="9474" max="9474" width="25.75" style="37" customWidth="1"/>
    <col min="9475" max="9476" width="9" style="37"/>
    <col min="9477" max="9477" width="14" style="37" bestFit="1" customWidth="1"/>
    <col min="9478" max="9479" width="9.125" style="37" customWidth="1"/>
    <col min="9480" max="9727" width="9" style="37"/>
    <col min="9728" max="9728" width="5.25" style="37" customWidth="1"/>
    <col min="9729" max="9729" width="5.75" style="37" customWidth="1"/>
    <col min="9730" max="9730" width="25.75" style="37" customWidth="1"/>
    <col min="9731" max="9732" width="9" style="37"/>
    <col min="9733" max="9733" width="14" style="37" bestFit="1" customWidth="1"/>
    <col min="9734" max="9735" width="9.125" style="37" customWidth="1"/>
    <col min="9736" max="9983" width="9" style="37"/>
    <col min="9984" max="9984" width="5.25" style="37" customWidth="1"/>
    <col min="9985" max="9985" width="5.75" style="37" customWidth="1"/>
    <col min="9986" max="9986" width="25.75" style="37" customWidth="1"/>
    <col min="9987" max="9988" width="9" style="37"/>
    <col min="9989" max="9989" width="14" style="37" bestFit="1" customWidth="1"/>
    <col min="9990" max="9991" width="9.125" style="37" customWidth="1"/>
    <col min="9992" max="10239" width="9" style="37"/>
    <col min="10240" max="10240" width="5.25" style="37" customWidth="1"/>
    <col min="10241" max="10241" width="5.75" style="37" customWidth="1"/>
    <col min="10242" max="10242" width="25.75" style="37" customWidth="1"/>
    <col min="10243" max="10244" width="9" style="37"/>
    <col min="10245" max="10245" width="14" style="37" bestFit="1" customWidth="1"/>
    <col min="10246" max="10247" width="9.125" style="37" customWidth="1"/>
    <col min="10248" max="10495" width="9" style="37"/>
    <col min="10496" max="10496" width="5.25" style="37" customWidth="1"/>
    <col min="10497" max="10497" width="5.75" style="37" customWidth="1"/>
    <col min="10498" max="10498" width="25.75" style="37" customWidth="1"/>
    <col min="10499" max="10500" width="9" style="37"/>
    <col min="10501" max="10501" width="14" style="37" bestFit="1" customWidth="1"/>
    <col min="10502" max="10503" width="9.125" style="37" customWidth="1"/>
    <col min="10504" max="10751" width="9" style="37"/>
    <col min="10752" max="10752" width="5.25" style="37" customWidth="1"/>
    <col min="10753" max="10753" width="5.75" style="37" customWidth="1"/>
    <col min="10754" max="10754" width="25.75" style="37" customWidth="1"/>
    <col min="10755" max="10756" width="9" style="37"/>
    <col min="10757" max="10757" width="14" style="37" bestFit="1" customWidth="1"/>
    <col min="10758" max="10759" width="9.125" style="37" customWidth="1"/>
    <col min="10760" max="11007" width="9" style="37"/>
    <col min="11008" max="11008" width="5.25" style="37" customWidth="1"/>
    <col min="11009" max="11009" width="5.75" style="37" customWidth="1"/>
    <col min="11010" max="11010" width="25.75" style="37" customWidth="1"/>
    <col min="11011" max="11012" width="9" style="37"/>
    <col min="11013" max="11013" width="14" style="37" bestFit="1" customWidth="1"/>
    <col min="11014" max="11015" width="9.125" style="37" customWidth="1"/>
    <col min="11016" max="11263" width="9" style="37"/>
    <col min="11264" max="11264" width="5.25" style="37" customWidth="1"/>
    <col min="11265" max="11265" width="5.75" style="37" customWidth="1"/>
    <col min="11266" max="11266" width="25.75" style="37" customWidth="1"/>
    <col min="11267" max="11268" width="9" style="37"/>
    <col min="11269" max="11269" width="14" style="37" bestFit="1" customWidth="1"/>
    <col min="11270" max="11271" width="9.125" style="37" customWidth="1"/>
    <col min="11272" max="11519" width="9" style="37"/>
    <col min="11520" max="11520" width="5.25" style="37" customWidth="1"/>
    <col min="11521" max="11521" width="5.75" style="37" customWidth="1"/>
    <col min="11522" max="11522" width="25.75" style="37" customWidth="1"/>
    <col min="11523" max="11524" width="9" style="37"/>
    <col min="11525" max="11525" width="14" style="37" bestFit="1" customWidth="1"/>
    <col min="11526" max="11527" width="9.125" style="37" customWidth="1"/>
    <col min="11528" max="11775" width="9" style="37"/>
    <col min="11776" max="11776" width="5.25" style="37" customWidth="1"/>
    <col min="11777" max="11777" width="5.75" style="37" customWidth="1"/>
    <col min="11778" max="11778" width="25.75" style="37" customWidth="1"/>
    <col min="11779" max="11780" width="9" style="37"/>
    <col min="11781" max="11781" width="14" style="37" bestFit="1" customWidth="1"/>
    <col min="11782" max="11783" width="9.125" style="37" customWidth="1"/>
    <col min="11784" max="12031" width="9" style="37"/>
    <col min="12032" max="12032" width="5.25" style="37" customWidth="1"/>
    <col min="12033" max="12033" width="5.75" style="37" customWidth="1"/>
    <col min="12034" max="12034" width="25.75" style="37" customWidth="1"/>
    <col min="12035" max="12036" width="9" style="37"/>
    <col min="12037" max="12037" width="14" style="37" bestFit="1" customWidth="1"/>
    <col min="12038" max="12039" width="9.125" style="37" customWidth="1"/>
    <col min="12040" max="12287" width="9" style="37"/>
    <col min="12288" max="12288" width="5.25" style="37" customWidth="1"/>
    <col min="12289" max="12289" width="5.75" style="37" customWidth="1"/>
    <col min="12290" max="12290" width="25.75" style="37" customWidth="1"/>
    <col min="12291" max="12292" width="9" style="37"/>
    <col min="12293" max="12293" width="14" style="37" bestFit="1" customWidth="1"/>
    <col min="12294" max="12295" width="9.125" style="37" customWidth="1"/>
    <col min="12296" max="12543" width="9" style="37"/>
    <col min="12544" max="12544" width="5.25" style="37" customWidth="1"/>
    <col min="12545" max="12545" width="5.75" style="37" customWidth="1"/>
    <col min="12546" max="12546" width="25.75" style="37" customWidth="1"/>
    <col min="12547" max="12548" width="9" style="37"/>
    <col min="12549" max="12549" width="14" style="37" bestFit="1" customWidth="1"/>
    <col min="12550" max="12551" width="9.125" style="37" customWidth="1"/>
    <col min="12552" max="12799" width="9" style="37"/>
    <col min="12800" max="12800" width="5.25" style="37" customWidth="1"/>
    <col min="12801" max="12801" width="5.75" style="37" customWidth="1"/>
    <col min="12802" max="12802" width="25.75" style="37" customWidth="1"/>
    <col min="12803" max="12804" width="9" style="37"/>
    <col min="12805" max="12805" width="14" style="37" bestFit="1" customWidth="1"/>
    <col min="12806" max="12807" width="9.125" style="37" customWidth="1"/>
    <col min="12808" max="13055" width="9" style="37"/>
    <col min="13056" max="13056" width="5.25" style="37" customWidth="1"/>
    <col min="13057" max="13057" width="5.75" style="37" customWidth="1"/>
    <col min="13058" max="13058" width="25.75" style="37" customWidth="1"/>
    <col min="13059" max="13060" width="9" style="37"/>
    <col min="13061" max="13061" width="14" style="37" bestFit="1" customWidth="1"/>
    <col min="13062" max="13063" width="9.125" style="37" customWidth="1"/>
    <col min="13064" max="13311" width="9" style="37"/>
    <col min="13312" max="13312" width="5.25" style="37" customWidth="1"/>
    <col min="13313" max="13313" width="5.75" style="37" customWidth="1"/>
    <col min="13314" max="13314" width="25.75" style="37" customWidth="1"/>
    <col min="13315" max="13316" width="9" style="37"/>
    <col min="13317" max="13317" width="14" style="37" bestFit="1" customWidth="1"/>
    <col min="13318" max="13319" width="9.125" style="37" customWidth="1"/>
    <col min="13320" max="13567" width="9" style="37"/>
    <col min="13568" max="13568" width="5.25" style="37" customWidth="1"/>
    <col min="13569" max="13569" width="5.75" style="37" customWidth="1"/>
    <col min="13570" max="13570" width="25.75" style="37" customWidth="1"/>
    <col min="13571" max="13572" width="9" style="37"/>
    <col min="13573" max="13573" width="14" style="37" bestFit="1" customWidth="1"/>
    <col min="13574" max="13575" width="9.125" style="37" customWidth="1"/>
    <col min="13576" max="13823" width="9" style="37"/>
    <col min="13824" max="13824" width="5.25" style="37" customWidth="1"/>
    <col min="13825" max="13825" width="5.75" style="37" customWidth="1"/>
    <col min="13826" max="13826" width="25.75" style="37" customWidth="1"/>
    <col min="13827" max="13828" width="9" style="37"/>
    <col min="13829" max="13829" width="14" style="37" bestFit="1" customWidth="1"/>
    <col min="13830" max="13831" width="9.125" style="37" customWidth="1"/>
    <col min="13832" max="14079" width="9" style="37"/>
    <col min="14080" max="14080" width="5.25" style="37" customWidth="1"/>
    <col min="14081" max="14081" width="5.75" style="37" customWidth="1"/>
    <col min="14082" max="14082" width="25.75" style="37" customWidth="1"/>
    <col min="14083" max="14084" width="9" style="37"/>
    <col min="14085" max="14085" width="14" style="37" bestFit="1" customWidth="1"/>
    <col min="14086" max="14087" width="9.125" style="37" customWidth="1"/>
    <col min="14088" max="14335" width="9" style="37"/>
    <col min="14336" max="14336" width="5.25" style="37" customWidth="1"/>
    <col min="14337" max="14337" width="5.75" style="37" customWidth="1"/>
    <col min="14338" max="14338" width="25.75" style="37" customWidth="1"/>
    <col min="14339" max="14340" width="9" style="37"/>
    <col min="14341" max="14341" width="14" style="37" bestFit="1" customWidth="1"/>
    <col min="14342" max="14343" width="9.125" style="37" customWidth="1"/>
    <col min="14344" max="14591" width="9" style="37"/>
    <col min="14592" max="14592" width="5.25" style="37" customWidth="1"/>
    <col min="14593" max="14593" width="5.75" style="37" customWidth="1"/>
    <col min="14594" max="14594" width="25.75" style="37" customWidth="1"/>
    <col min="14595" max="14596" width="9" style="37"/>
    <col min="14597" max="14597" width="14" style="37" bestFit="1" customWidth="1"/>
    <col min="14598" max="14599" width="9.125" style="37" customWidth="1"/>
    <col min="14600" max="14847" width="9" style="37"/>
    <col min="14848" max="14848" width="5.25" style="37" customWidth="1"/>
    <col min="14849" max="14849" width="5.75" style="37" customWidth="1"/>
    <col min="14850" max="14850" width="25.75" style="37" customWidth="1"/>
    <col min="14851" max="14852" width="9" style="37"/>
    <col min="14853" max="14853" width="14" style="37" bestFit="1" customWidth="1"/>
    <col min="14854" max="14855" width="9.125" style="37" customWidth="1"/>
    <col min="14856" max="15103" width="9" style="37"/>
    <col min="15104" max="15104" width="5.25" style="37" customWidth="1"/>
    <col min="15105" max="15105" width="5.75" style="37" customWidth="1"/>
    <col min="15106" max="15106" width="25.75" style="37" customWidth="1"/>
    <col min="15107" max="15108" width="9" style="37"/>
    <col min="15109" max="15109" width="14" style="37" bestFit="1" customWidth="1"/>
    <col min="15110" max="15111" width="9.125" style="37" customWidth="1"/>
    <col min="15112" max="15359" width="9" style="37"/>
    <col min="15360" max="15360" width="5.25" style="37" customWidth="1"/>
    <col min="15361" max="15361" width="5.75" style="37" customWidth="1"/>
    <col min="15362" max="15362" width="25.75" style="37" customWidth="1"/>
    <col min="15363" max="15364" width="9" style="37"/>
    <col min="15365" max="15365" width="14" style="37" bestFit="1" customWidth="1"/>
    <col min="15366" max="15367" width="9.125" style="37" customWidth="1"/>
    <col min="15368" max="15615" width="9" style="37"/>
    <col min="15616" max="15616" width="5.25" style="37" customWidth="1"/>
    <col min="15617" max="15617" width="5.75" style="37" customWidth="1"/>
    <col min="15618" max="15618" width="25.75" style="37" customWidth="1"/>
    <col min="15619" max="15620" width="9" style="37"/>
    <col min="15621" max="15621" width="14" style="37" bestFit="1" customWidth="1"/>
    <col min="15622" max="15623" width="9.125" style="37" customWidth="1"/>
    <col min="15624" max="15871" width="9" style="37"/>
    <col min="15872" max="15872" width="5.25" style="37" customWidth="1"/>
    <col min="15873" max="15873" width="5.75" style="37" customWidth="1"/>
    <col min="15874" max="15874" width="25.75" style="37" customWidth="1"/>
    <col min="15875" max="15876" width="9" style="37"/>
    <col min="15877" max="15877" width="14" style="37" bestFit="1" customWidth="1"/>
    <col min="15878" max="15879" width="9.125" style="37" customWidth="1"/>
    <col min="15880" max="16127" width="9" style="37"/>
    <col min="16128" max="16128" width="5.25" style="37" customWidth="1"/>
    <col min="16129" max="16129" width="5.75" style="37" customWidth="1"/>
    <col min="16130" max="16130" width="25.75" style="37" customWidth="1"/>
    <col min="16131" max="16132" width="9" style="37"/>
    <col min="16133" max="16133" width="14" style="37" bestFit="1" customWidth="1"/>
    <col min="16134" max="16135" width="9.125" style="37" customWidth="1"/>
    <col min="16136" max="16384" width="9" style="37"/>
  </cols>
  <sheetData>
    <row r="1" spans="1:9" ht="31.5" customHeight="1" thickBot="1">
      <c r="A1" s="270" t="s">
        <v>65</v>
      </c>
      <c r="B1" s="265"/>
      <c r="C1" s="265"/>
      <c r="D1" s="271"/>
    </row>
    <row r="2" spans="1:9" s="39" customFormat="1" ht="23.1" customHeight="1" thickBot="1">
      <c r="A2" s="261" t="s">
        <v>66</v>
      </c>
      <c r="B2" s="261"/>
      <c r="C2" s="261"/>
      <c r="D2" s="261"/>
      <c r="E2" s="272"/>
      <c r="F2" s="272"/>
      <c r="G2" s="37"/>
      <c r="H2" s="38"/>
      <c r="I2" s="38"/>
    </row>
    <row r="3" spans="1:9" s="36" customFormat="1" ht="18" customHeight="1">
      <c r="A3" s="40"/>
      <c r="B3" s="41"/>
      <c r="C3" s="42" t="s">
        <v>67</v>
      </c>
      <c r="D3" s="43" t="s">
        <v>68</v>
      </c>
      <c r="E3" s="262"/>
      <c r="F3" s="263"/>
      <c r="G3" s="263"/>
      <c r="H3" s="38"/>
    </row>
    <row r="4" spans="1:9" ht="18" customHeight="1">
      <c r="A4" s="44" t="s">
        <v>69</v>
      </c>
      <c r="B4" s="45"/>
      <c r="C4" s="37" t="s">
        <v>70</v>
      </c>
      <c r="D4" s="46">
        <v>257</v>
      </c>
      <c r="E4" s="273"/>
      <c r="F4" s="274"/>
      <c r="G4" s="274"/>
    </row>
    <row r="5" spans="1:9" ht="18" customHeight="1">
      <c r="A5" s="47"/>
      <c r="B5" s="48" t="s">
        <v>71</v>
      </c>
      <c r="C5" s="49"/>
      <c r="D5" s="50">
        <f>SUM(D4:D4)</f>
        <v>257</v>
      </c>
      <c r="E5" s="269"/>
      <c r="F5" s="252"/>
      <c r="G5" s="252"/>
    </row>
    <row r="6" spans="1:9" ht="18" customHeight="1">
      <c r="A6" s="51" t="s">
        <v>72</v>
      </c>
      <c r="B6" s="52"/>
      <c r="C6" s="53" t="s">
        <v>73</v>
      </c>
      <c r="D6" s="54">
        <v>150</v>
      </c>
      <c r="E6" s="37"/>
      <c r="F6" s="37"/>
    </row>
    <row r="7" spans="1:9" ht="18" customHeight="1">
      <c r="A7" s="44"/>
      <c r="B7" s="45"/>
      <c r="C7" s="55" t="s">
        <v>74</v>
      </c>
      <c r="D7" s="46"/>
      <c r="E7" s="262"/>
      <c r="F7" s="263"/>
      <c r="G7" s="263"/>
    </row>
    <row r="8" spans="1:9" ht="18" customHeight="1">
      <c r="A8" s="44"/>
      <c r="B8" s="45"/>
      <c r="C8" s="55" t="s">
        <v>75</v>
      </c>
      <c r="D8" s="46">
        <v>196</v>
      </c>
    </row>
    <row r="9" spans="1:9" ht="18" customHeight="1">
      <c r="A9" s="47"/>
      <c r="B9" s="48" t="s">
        <v>71</v>
      </c>
      <c r="C9" s="49"/>
      <c r="D9" s="50">
        <f>SUM(D6:D8)</f>
        <v>346</v>
      </c>
    </row>
    <row r="10" spans="1:9" ht="18" customHeight="1">
      <c r="A10" s="51" t="s">
        <v>76</v>
      </c>
      <c r="B10" s="52"/>
      <c r="C10" s="53" t="s">
        <v>77</v>
      </c>
      <c r="D10" s="54">
        <v>366</v>
      </c>
      <c r="E10" s="56"/>
      <c r="F10" s="37"/>
    </row>
    <row r="11" spans="1:9" ht="18" customHeight="1">
      <c r="A11" s="44"/>
      <c r="B11" s="45"/>
      <c r="C11" s="37" t="s">
        <v>78</v>
      </c>
      <c r="D11" s="46"/>
      <c r="E11" s="262"/>
      <c r="F11" s="263"/>
      <c r="G11" s="263"/>
    </row>
    <row r="12" spans="1:9" ht="18" customHeight="1">
      <c r="A12" s="44"/>
      <c r="B12" s="45"/>
      <c r="C12" s="37" t="s">
        <v>79</v>
      </c>
      <c r="D12" s="57">
        <v>83</v>
      </c>
      <c r="E12" s="37"/>
      <c r="F12" s="37"/>
    </row>
    <row r="13" spans="1:9" ht="18" customHeight="1">
      <c r="A13" s="47"/>
      <c r="B13" s="48" t="s">
        <v>71</v>
      </c>
      <c r="C13" s="49"/>
      <c r="D13" s="50">
        <f>SUM(D10:D12)</f>
        <v>449</v>
      </c>
    </row>
    <row r="14" spans="1:9" ht="18" customHeight="1">
      <c r="A14" s="51"/>
      <c r="B14" s="52"/>
      <c r="C14" s="58" t="s">
        <v>80</v>
      </c>
      <c r="D14" s="54"/>
    </row>
    <row r="15" spans="1:9" ht="18" customHeight="1" thickBot="1">
      <c r="A15" s="259" t="s">
        <v>81</v>
      </c>
      <c r="B15" s="264"/>
      <c r="C15" s="59"/>
      <c r="D15" s="60">
        <f>SUM(D13,D9,D5)</f>
        <v>1052</v>
      </c>
      <c r="H15" s="37"/>
      <c r="I15" s="37"/>
    </row>
    <row r="16" spans="1:9" s="39" customFormat="1" ht="23.1" customHeight="1" thickBot="1">
      <c r="A16" s="265" t="s">
        <v>82</v>
      </c>
      <c r="B16" s="265"/>
      <c r="C16" s="265"/>
      <c r="D16" s="265"/>
      <c r="H16" s="38"/>
      <c r="I16" s="38"/>
    </row>
    <row r="17" spans="1:9" s="36" customFormat="1" ht="18" customHeight="1">
      <c r="A17" s="40"/>
      <c r="B17" s="41"/>
      <c r="C17" s="41" t="s">
        <v>67</v>
      </c>
      <c r="D17" s="61" t="s">
        <v>83</v>
      </c>
      <c r="F17" s="37"/>
      <c r="G17" s="38"/>
      <c r="H17" s="38"/>
    </row>
    <row r="18" spans="1:9" ht="18" customHeight="1">
      <c r="A18" s="44" t="s">
        <v>69</v>
      </c>
      <c r="C18" s="37" t="s">
        <v>84</v>
      </c>
      <c r="D18" s="46">
        <v>251</v>
      </c>
      <c r="E18" s="36"/>
      <c r="F18" s="37"/>
      <c r="G18" s="38"/>
      <c r="I18" s="37"/>
    </row>
    <row r="19" spans="1:9" ht="18" customHeight="1">
      <c r="A19" s="47"/>
      <c r="B19" s="48" t="s">
        <v>71</v>
      </c>
      <c r="C19" s="62"/>
      <c r="D19" s="63">
        <f>SUM(D18:D18)</f>
        <v>251</v>
      </c>
      <c r="E19" s="36"/>
      <c r="F19" s="37"/>
      <c r="G19" s="38"/>
      <c r="I19" s="37"/>
    </row>
    <row r="20" spans="1:9" ht="18" customHeight="1">
      <c r="A20" s="51" t="s">
        <v>72</v>
      </c>
      <c r="B20" s="64"/>
      <c r="C20" s="65" t="s">
        <v>85</v>
      </c>
      <c r="D20" s="66">
        <v>151</v>
      </c>
      <c r="E20" s="36"/>
      <c r="F20" s="37"/>
      <c r="G20" s="38"/>
      <c r="I20" s="37"/>
    </row>
    <row r="21" spans="1:9" ht="18" customHeight="1">
      <c r="A21" s="44"/>
      <c r="C21" s="67" t="s">
        <v>74</v>
      </c>
      <c r="D21" s="68"/>
      <c r="E21" s="36"/>
      <c r="F21" s="37"/>
      <c r="G21" s="38"/>
      <c r="I21" s="37"/>
    </row>
    <row r="22" spans="1:9" ht="18" customHeight="1">
      <c r="A22" s="44"/>
      <c r="C22" s="69" t="s">
        <v>86</v>
      </c>
      <c r="D22" s="46">
        <v>56</v>
      </c>
      <c r="E22" s="36"/>
      <c r="F22" s="37"/>
      <c r="G22" s="38"/>
      <c r="I22" s="37"/>
    </row>
    <row r="23" spans="1:9" ht="18" customHeight="1">
      <c r="A23" s="47"/>
      <c r="B23" s="48" t="s">
        <v>71</v>
      </c>
      <c r="C23" s="62"/>
      <c r="D23" s="63">
        <f>SUM(D20:D22)</f>
        <v>207</v>
      </c>
      <c r="E23" s="36"/>
      <c r="F23" s="37"/>
      <c r="G23" s="38"/>
      <c r="I23" s="37"/>
    </row>
    <row r="24" spans="1:9" ht="18" customHeight="1">
      <c r="A24" s="51" t="s">
        <v>76</v>
      </c>
      <c r="B24" s="64"/>
      <c r="C24" s="65" t="s">
        <v>87</v>
      </c>
      <c r="D24" s="66">
        <v>377</v>
      </c>
      <c r="E24" s="36"/>
      <c r="F24" s="37"/>
      <c r="G24" s="38"/>
      <c r="I24" s="37"/>
    </row>
    <row r="25" spans="1:9" ht="18" customHeight="1">
      <c r="A25" s="44"/>
      <c r="C25" s="69" t="s">
        <v>78</v>
      </c>
      <c r="D25" s="68"/>
      <c r="E25" s="36"/>
      <c r="F25" s="37"/>
      <c r="G25" s="38"/>
      <c r="I25" s="37"/>
    </row>
    <row r="26" spans="1:9" ht="18" customHeight="1">
      <c r="A26" s="44"/>
      <c r="C26" s="69" t="s">
        <v>88</v>
      </c>
      <c r="D26" s="46">
        <v>75</v>
      </c>
      <c r="E26" s="36"/>
      <c r="F26" s="37"/>
      <c r="G26" s="38"/>
      <c r="I26" s="37"/>
    </row>
    <row r="27" spans="1:9" ht="18" customHeight="1">
      <c r="A27" s="47"/>
      <c r="B27" s="48" t="s">
        <v>71</v>
      </c>
      <c r="C27" s="62"/>
      <c r="D27" s="63">
        <f>SUM(D24:D26)</f>
        <v>452</v>
      </c>
      <c r="E27" s="36"/>
      <c r="F27" s="37"/>
      <c r="G27" s="38"/>
      <c r="I27" s="37"/>
    </row>
    <row r="28" spans="1:9" ht="18" customHeight="1">
      <c r="A28" s="51"/>
      <c r="B28" s="52"/>
      <c r="C28" s="58" t="s">
        <v>80</v>
      </c>
      <c r="D28" s="66"/>
      <c r="E28" s="36"/>
      <c r="F28" s="37"/>
      <c r="G28" s="38"/>
      <c r="I28" s="37"/>
    </row>
    <row r="29" spans="1:9" ht="18" customHeight="1" thickBot="1">
      <c r="A29" s="259" t="s">
        <v>89</v>
      </c>
      <c r="B29" s="264"/>
      <c r="C29" s="59"/>
      <c r="D29" s="60">
        <f>SUM(D27,D23,D19)</f>
        <v>910</v>
      </c>
      <c r="E29" s="36"/>
      <c r="F29" s="37"/>
      <c r="G29" s="38"/>
      <c r="I29" s="37"/>
    </row>
    <row r="30" spans="1:9" s="39" customFormat="1" ht="23.1" customHeight="1" thickBot="1">
      <c r="A30" s="265" t="s">
        <v>90</v>
      </c>
      <c r="B30" s="265"/>
      <c r="C30" s="265"/>
      <c r="D30" s="265"/>
      <c r="E30" s="70"/>
      <c r="F30" s="36"/>
      <c r="G30" s="37"/>
      <c r="H30" s="38"/>
      <c r="I30" s="38"/>
    </row>
    <row r="31" spans="1:9" s="36" customFormat="1" ht="18" customHeight="1">
      <c r="A31" s="40"/>
      <c r="B31" s="41"/>
      <c r="C31" s="42" t="s">
        <v>67</v>
      </c>
      <c r="D31" s="43" t="s">
        <v>68</v>
      </c>
      <c r="F31" s="37"/>
      <c r="G31" s="38"/>
      <c r="H31" s="38"/>
    </row>
    <row r="32" spans="1:9" ht="18" customHeight="1">
      <c r="A32" s="44" t="s">
        <v>69</v>
      </c>
      <c r="B32" s="45"/>
      <c r="C32" s="37" t="s">
        <v>91</v>
      </c>
      <c r="D32" s="46">
        <v>251</v>
      </c>
      <c r="E32" s="36"/>
      <c r="F32" s="37"/>
      <c r="G32" s="38"/>
      <c r="I32" s="37"/>
    </row>
    <row r="33" spans="1:9" ht="18" customHeight="1">
      <c r="A33" s="47"/>
      <c r="B33" s="48" t="s">
        <v>71</v>
      </c>
      <c r="C33" s="49"/>
      <c r="D33" s="50">
        <f>SUM(D32:D32)</f>
        <v>251</v>
      </c>
      <c r="E33" s="36"/>
      <c r="F33" s="37"/>
      <c r="G33" s="38"/>
      <c r="I33" s="37"/>
    </row>
    <row r="34" spans="1:9" ht="18" customHeight="1">
      <c r="A34" s="51" t="s">
        <v>72</v>
      </c>
      <c r="B34" s="52"/>
      <c r="C34" s="65" t="s">
        <v>73</v>
      </c>
      <c r="D34" s="54">
        <v>150</v>
      </c>
      <c r="E34" s="36"/>
      <c r="F34" s="37"/>
      <c r="G34" s="38"/>
      <c r="I34" s="37"/>
    </row>
    <row r="35" spans="1:9" ht="18" customHeight="1">
      <c r="A35" s="44"/>
      <c r="B35" s="45"/>
      <c r="C35" s="55" t="s">
        <v>74</v>
      </c>
      <c r="D35" s="46"/>
      <c r="E35" s="37"/>
      <c r="F35" s="37"/>
      <c r="H35" s="37"/>
      <c r="I35" s="37"/>
    </row>
    <row r="36" spans="1:9" ht="18" customHeight="1">
      <c r="A36" s="44"/>
      <c r="B36" s="45"/>
      <c r="C36" s="55" t="s">
        <v>92</v>
      </c>
      <c r="D36" s="46">
        <v>77</v>
      </c>
      <c r="E36" s="37"/>
      <c r="F36" s="37"/>
      <c r="H36" s="37"/>
      <c r="I36" s="37"/>
    </row>
    <row r="37" spans="1:9" ht="18" customHeight="1">
      <c r="A37" s="47"/>
      <c r="B37" s="48" t="s">
        <v>71</v>
      </c>
      <c r="C37" s="49"/>
      <c r="D37" s="50">
        <f>SUM(D34:D36)</f>
        <v>227</v>
      </c>
      <c r="E37" s="37"/>
      <c r="F37" s="37"/>
      <c r="H37" s="37"/>
      <c r="I37" s="37"/>
    </row>
    <row r="38" spans="1:9" ht="18" customHeight="1">
      <c r="A38" s="51" t="s">
        <v>76</v>
      </c>
      <c r="B38" s="52"/>
      <c r="C38" s="53" t="s">
        <v>77</v>
      </c>
      <c r="D38" s="54">
        <v>366</v>
      </c>
      <c r="E38" s="37"/>
      <c r="F38" s="37"/>
      <c r="H38" s="37"/>
      <c r="I38" s="37"/>
    </row>
    <row r="39" spans="1:9" ht="18" customHeight="1">
      <c r="A39" s="44"/>
      <c r="B39" s="45"/>
      <c r="C39" s="37" t="s">
        <v>78</v>
      </c>
      <c r="D39" s="46"/>
      <c r="E39" s="37"/>
      <c r="F39" s="37"/>
      <c r="H39" s="37"/>
      <c r="I39" s="37"/>
    </row>
    <row r="40" spans="1:9" ht="18" customHeight="1">
      <c r="A40" s="44"/>
      <c r="B40" s="45"/>
      <c r="C40" s="69" t="s">
        <v>86</v>
      </c>
      <c r="D40" s="46">
        <v>56</v>
      </c>
      <c r="E40" s="37"/>
      <c r="F40" s="37"/>
      <c r="H40" s="37"/>
      <c r="I40" s="37"/>
    </row>
    <row r="41" spans="1:9" ht="18" customHeight="1">
      <c r="A41" s="47"/>
      <c r="B41" s="48" t="s">
        <v>71</v>
      </c>
      <c r="C41" s="49"/>
      <c r="D41" s="50">
        <f>SUM(D38:D40)</f>
        <v>422</v>
      </c>
      <c r="E41" s="37"/>
      <c r="F41" s="37"/>
      <c r="H41" s="37"/>
      <c r="I41" s="37"/>
    </row>
    <row r="42" spans="1:9" ht="18" customHeight="1">
      <c r="A42" s="51"/>
      <c r="B42" s="52"/>
      <c r="C42" s="58" t="s">
        <v>80</v>
      </c>
      <c r="D42" s="54"/>
      <c r="E42" s="37"/>
      <c r="F42" s="37"/>
      <c r="H42" s="37"/>
      <c r="I42" s="37"/>
    </row>
    <row r="43" spans="1:9" ht="18" customHeight="1" thickBot="1">
      <c r="A43" s="259" t="s">
        <v>93</v>
      </c>
      <c r="B43" s="264"/>
      <c r="C43" s="59"/>
      <c r="D43" s="60">
        <f>SUM(D41,D37,D33)</f>
        <v>900</v>
      </c>
      <c r="E43" s="37"/>
      <c r="F43" s="37"/>
      <c r="H43" s="37"/>
      <c r="I43" s="37"/>
    </row>
    <row r="44" spans="1:9" ht="18" customHeight="1">
      <c r="D44" s="71"/>
      <c r="E44" s="37"/>
      <c r="F44" s="37"/>
      <c r="H44" s="37"/>
      <c r="I44" s="37"/>
    </row>
    <row r="45" spans="1:9" ht="22.5" customHeight="1" thickBot="1">
      <c r="A45" s="261" t="s">
        <v>94</v>
      </c>
      <c r="B45" s="261"/>
      <c r="C45" s="261"/>
      <c r="D45" s="261"/>
      <c r="E45" s="37"/>
      <c r="F45" s="37"/>
      <c r="H45" s="37"/>
      <c r="I45" s="37"/>
    </row>
    <row r="46" spans="1:9" ht="18" customHeight="1">
      <c r="A46" s="40"/>
      <c r="B46" s="41"/>
      <c r="C46" s="42" t="s">
        <v>67</v>
      </c>
      <c r="D46" s="43" t="s">
        <v>68</v>
      </c>
      <c r="E46" s="72"/>
      <c r="I46" s="73"/>
    </row>
    <row r="47" spans="1:9" ht="18" customHeight="1">
      <c r="A47" s="266" t="s">
        <v>95</v>
      </c>
      <c r="B47" s="267"/>
      <c r="C47" s="65" t="s">
        <v>0</v>
      </c>
      <c r="D47" s="54">
        <v>380</v>
      </c>
      <c r="E47" s="72"/>
      <c r="I47" s="73"/>
    </row>
    <row r="48" spans="1:9" ht="18" thickBot="1">
      <c r="A48" s="259" t="s">
        <v>95</v>
      </c>
      <c r="B48" s="264"/>
      <c r="C48" s="74" t="s">
        <v>118</v>
      </c>
      <c r="D48" s="75">
        <v>194</v>
      </c>
      <c r="F48" s="37"/>
      <c r="H48" s="37"/>
      <c r="I48" s="37"/>
    </row>
    <row r="49" spans="1:9" ht="18.75">
      <c r="A49" s="268"/>
      <c r="B49" s="268"/>
      <c r="C49" s="73"/>
      <c r="D49" s="72"/>
      <c r="F49" s="37"/>
      <c r="H49" s="37"/>
      <c r="I49" s="37"/>
    </row>
    <row r="50" spans="1:9">
      <c r="A50" s="76" t="s">
        <v>96</v>
      </c>
      <c r="F50" s="37"/>
      <c r="H50" s="37"/>
      <c r="I50" s="37"/>
    </row>
    <row r="51" spans="1:9">
      <c r="A51" s="76" t="s">
        <v>97</v>
      </c>
      <c r="F51" s="37"/>
      <c r="H51" s="37"/>
      <c r="I51" s="37"/>
    </row>
    <row r="52" spans="1:9">
      <c r="A52" s="76" t="s">
        <v>98</v>
      </c>
      <c r="F52" s="37"/>
      <c r="H52" s="37"/>
      <c r="I52" s="37"/>
    </row>
    <row r="53" spans="1:9">
      <c r="A53" s="76" t="s">
        <v>99</v>
      </c>
      <c r="F53" s="37"/>
      <c r="H53" s="37"/>
      <c r="I53" s="37"/>
    </row>
    <row r="54" spans="1:9">
      <c r="A54" s="76" t="s">
        <v>100</v>
      </c>
    </row>
    <row r="55" spans="1:9" ht="31.5" customHeight="1">
      <c r="A55" s="76"/>
    </row>
    <row r="58" spans="1:9" ht="22.5" customHeight="1" thickBot="1">
      <c r="A58" s="261" t="s">
        <v>101</v>
      </c>
      <c r="B58" s="261"/>
      <c r="C58" s="261"/>
      <c r="D58" s="261"/>
    </row>
    <row r="59" spans="1:9" ht="18" customHeight="1">
      <c r="A59" s="253"/>
      <c r="B59" s="254"/>
      <c r="C59" s="77" t="s">
        <v>102</v>
      </c>
      <c r="D59" s="78" t="s">
        <v>103</v>
      </c>
    </row>
    <row r="60" spans="1:9">
      <c r="A60" s="255" t="s">
        <v>95</v>
      </c>
      <c r="B60" s="256"/>
      <c r="C60" s="79" t="s">
        <v>104</v>
      </c>
      <c r="D60" s="80" t="s">
        <v>105</v>
      </c>
    </row>
    <row r="61" spans="1:9">
      <c r="A61" s="255" t="s">
        <v>95</v>
      </c>
      <c r="B61" s="256"/>
      <c r="C61" s="79" t="s">
        <v>106</v>
      </c>
      <c r="D61" s="80" t="s">
        <v>107</v>
      </c>
    </row>
    <row r="62" spans="1:9">
      <c r="A62" s="255" t="s">
        <v>95</v>
      </c>
      <c r="B62" s="256"/>
      <c r="C62" s="79" t="s">
        <v>108</v>
      </c>
      <c r="D62" s="80" t="s">
        <v>109</v>
      </c>
    </row>
    <row r="63" spans="1:9">
      <c r="A63" s="257" t="s">
        <v>95</v>
      </c>
      <c r="B63" s="258"/>
      <c r="C63" s="81" t="s">
        <v>110</v>
      </c>
      <c r="D63" s="82" t="s">
        <v>111</v>
      </c>
    </row>
    <row r="64" spans="1:9" s="35" customFormat="1" ht="18" thickBot="1">
      <c r="A64" s="259" t="s">
        <v>112</v>
      </c>
      <c r="B64" s="260"/>
      <c r="C64" s="83"/>
      <c r="D64" s="84"/>
      <c r="F64" s="36"/>
      <c r="G64" s="37"/>
      <c r="H64" s="38"/>
      <c r="I64" s="38"/>
    </row>
    <row r="65" spans="1:9" s="35" customFormat="1">
      <c r="A65" s="252"/>
      <c r="B65" s="252"/>
      <c r="C65" s="37"/>
      <c r="D65" s="38"/>
      <c r="F65" s="36"/>
      <c r="G65" s="37"/>
      <c r="H65" s="38"/>
      <c r="I65" s="38"/>
    </row>
    <row r="66" spans="1:9" s="35" customFormat="1">
      <c r="A66" s="252"/>
      <c r="B66" s="252"/>
      <c r="C66" s="37"/>
      <c r="D66" s="38"/>
      <c r="F66" s="36"/>
      <c r="G66" s="37"/>
      <c r="H66" s="38"/>
      <c r="I66" s="38"/>
    </row>
    <row r="67" spans="1:9" s="35" customFormat="1">
      <c r="A67" s="252"/>
      <c r="B67" s="252"/>
      <c r="C67" s="37"/>
      <c r="D67" s="38"/>
      <c r="F67" s="36"/>
      <c r="G67" s="37"/>
      <c r="H67" s="38"/>
      <c r="I67" s="38"/>
    </row>
    <row r="68" spans="1:9" s="35" customFormat="1">
      <c r="A68" s="252"/>
      <c r="B68" s="252"/>
      <c r="C68" s="37"/>
      <c r="D68" s="38"/>
      <c r="F68" s="36"/>
      <c r="G68" s="37"/>
      <c r="H68" s="38"/>
      <c r="I68" s="38"/>
    </row>
  </sheetData>
  <sheetProtection algorithmName="SHA-512" hashValue="sHdfR76oXPBbkBZ2VHMmYg7cJeA/UMo9sqkk7HU08KMCDf2alTjIe+nck4SUuGiNP7WchXATZL+L60su575Btg==" saltValue="fUU6JRf5Xgvdq50tldpqXw==" spinCount="100000" sheet="1" objects="1" scenarios="1"/>
  <mergeCells count="28">
    <mergeCell ref="E5:G5"/>
    <mergeCell ref="A1:D1"/>
    <mergeCell ref="A2:D2"/>
    <mergeCell ref="E2:F2"/>
    <mergeCell ref="E3:G3"/>
    <mergeCell ref="E4:G4"/>
    <mergeCell ref="A58:D58"/>
    <mergeCell ref="E7:G7"/>
    <mergeCell ref="E11:G11"/>
    <mergeCell ref="A15:B15"/>
    <mergeCell ref="A16:D16"/>
    <mergeCell ref="A29:B29"/>
    <mergeCell ref="A30:D30"/>
    <mergeCell ref="A43:B43"/>
    <mergeCell ref="A45:D45"/>
    <mergeCell ref="A47:B47"/>
    <mergeCell ref="A48:B48"/>
    <mergeCell ref="A49:B49"/>
    <mergeCell ref="A65:B65"/>
    <mergeCell ref="A66:B66"/>
    <mergeCell ref="A67:B67"/>
    <mergeCell ref="A68:B68"/>
    <mergeCell ref="A59:B59"/>
    <mergeCell ref="A60:B60"/>
    <mergeCell ref="A61:B61"/>
    <mergeCell ref="A62:B62"/>
    <mergeCell ref="A63:B63"/>
    <mergeCell ref="A64:B64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発注書BL共通</vt:lpstr>
      <vt:lpstr>BL共通献立</vt:lpstr>
      <vt:lpstr>BL共通献立!Print_Area</vt:lpstr>
      <vt:lpstr>発注書BL共通!Print_Area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OA-160</dc:creator>
  <cp:lastModifiedBy>佳美 深川</cp:lastModifiedBy>
  <cp:lastPrinted>2026-01-29T00:54:14Z</cp:lastPrinted>
  <dcterms:created xsi:type="dcterms:W3CDTF">2018-08-06T07:27:01Z</dcterms:created>
  <dcterms:modified xsi:type="dcterms:W3CDTF">2026-02-18T05:41:58Z</dcterms:modified>
</cp:coreProperties>
</file>