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★土肥さんへ\★合併\申請書類変更\"/>
    </mc:Choice>
  </mc:AlternateContent>
  <xr:revisionPtr revIDLastSave="0" documentId="13_ncr:1_{BF4800C1-8932-4238-B59C-C9F0700F549F}" xr6:coauthVersionLast="47" xr6:coauthVersionMax="47" xr10:uidLastSave="{00000000-0000-0000-0000-000000000000}"/>
  <bookViews>
    <workbookView xWindow="-120" yWindow="-120" windowWidth="21840" windowHeight="13140" xr2:uid="{D8BEDC59-BB83-4BD1-B255-4AB5598F8944}"/>
  </bookViews>
  <sheets>
    <sheet name="紹介制度" sheetId="1" r:id="rId1"/>
  </sheets>
  <definedNames>
    <definedName name="_xlnm.Print_Area" localSheetId="0">紹介制度!$A$1:$W$50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3" i="1" l="1"/>
  <c r="F43" i="1"/>
  <c r="F41" i="1"/>
  <c r="P41" i="1" s="1"/>
  <c r="P33" i="1"/>
  <c r="F33" i="1"/>
  <c r="F31" i="1"/>
  <c r="P31" i="1" s="1"/>
  <c r="P23" i="1"/>
  <c r="F23" i="1"/>
  <c r="F21" i="1"/>
  <c r="P21" i="1" s="1"/>
  <c r="P13" i="1"/>
  <c r="F13" i="1"/>
  <c r="F11" i="1"/>
  <c r="P11" i="1" s="1"/>
  <c r="AG8" i="1"/>
  <c r="AF8" i="1"/>
  <c r="AC8" i="1"/>
  <c r="AB8" i="1"/>
</calcChain>
</file>

<file path=xl/sharedStrings.xml><?xml version="1.0" encoding="utf-8"?>
<sst xmlns="http://schemas.openxmlformats.org/spreadsheetml/2006/main" count="85" uniqueCount="36">
  <si>
    <t>従業員紹介制度　利用申請書</t>
    <phoneticPr fontId="2"/>
  </si>
  <si>
    <t>申請日</t>
    <rPh sb="0" eb="3">
      <t>シンセイビ</t>
    </rPh>
    <phoneticPr fontId="2"/>
  </si>
  <si>
    <t>■入社した人が正社員の場合</t>
    <rPh sb="1" eb="3">
      <t>ニュウシャ</t>
    </rPh>
    <rPh sb="5" eb="6">
      <t>ヒト</t>
    </rPh>
    <rPh sb="7" eb="10">
      <t>セイシャイン</t>
    </rPh>
    <rPh sb="11" eb="13">
      <t>バアイ</t>
    </rPh>
    <phoneticPr fontId="7"/>
  </si>
  <si>
    <t>■入社した人がパートの場合</t>
    <rPh sb="1" eb="3">
      <t>ニュウシャ</t>
    </rPh>
    <rPh sb="5" eb="6">
      <t>ヒト</t>
    </rPh>
    <rPh sb="11" eb="13">
      <t>バアイ</t>
    </rPh>
    <phoneticPr fontId="7"/>
  </si>
  <si>
    <t>申請者</t>
    <rPh sb="0" eb="3">
      <t>シンセイシャ</t>
    </rPh>
    <phoneticPr fontId="2"/>
  </si>
  <si>
    <t>勤務開始から</t>
    <phoneticPr fontId="7"/>
  </si>
  <si>
    <t>紹 介 者</t>
    <rPh sb="0" eb="1">
      <t>ショウ</t>
    </rPh>
    <rPh sb="2" eb="3">
      <t>スケ</t>
    </rPh>
    <rPh sb="4" eb="5">
      <t>モノ</t>
    </rPh>
    <phoneticPr fontId="7"/>
  </si>
  <si>
    <t>入 社 者</t>
    <rPh sb="0" eb="1">
      <t>ニュウ</t>
    </rPh>
    <rPh sb="2" eb="3">
      <t>シャ</t>
    </rPh>
    <rPh sb="4" eb="5">
      <t>モノ</t>
    </rPh>
    <phoneticPr fontId="7"/>
  </si>
  <si>
    <t>対象者</t>
    <rPh sb="0" eb="3">
      <t>タイショウシャ</t>
    </rPh>
    <phoneticPr fontId="2"/>
  </si>
  <si>
    <t>紹 介 者</t>
    <rPh sb="0" eb="1">
      <t>ショウ</t>
    </rPh>
    <rPh sb="2" eb="3">
      <t>スケ</t>
    </rPh>
    <rPh sb="4" eb="5">
      <t>モノ</t>
    </rPh>
    <phoneticPr fontId="2"/>
  </si>
  <si>
    <t>入 社 者</t>
    <rPh sb="0" eb="1">
      <t>ニュウ</t>
    </rPh>
    <rPh sb="2" eb="3">
      <t>シャ</t>
    </rPh>
    <rPh sb="4" eb="5">
      <t>シャ</t>
    </rPh>
    <phoneticPr fontId="2"/>
  </si>
  <si>
    <t>1か月</t>
    <rPh sb="2" eb="3">
      <t>ゲツ</t>
    </rPh>
    <phoneticPr fontId="7"/>
  </si>
  <si>
    <t>氏名</t>
    <rPh sb="0" eb="2">
      <t>シメイ</t>
    </rPh>
    <phoneticPr fontId="2"/>
  </si>
  <si>
    <t>2か月</t>
    <rPh sb="2" eb="3">
      <t>ゲツ</t>
    </rPh>
    <phoneticPr fontId="7"/>
  </si>
  <si>
    <t>所属名</t>
    <rPh sb="0" eb="3">
      <t>ショゾクメイ</t>
    </rPh>
    <phoneticPr fontId="2"/>
  </si>
  <si>
    <t>4か月</t>
    <rPh sb="2" eb="3">
      <t>ゲツ</t>
    </rPh>
    <phoneticPr fontId="7"/>
  </si>
  <si>
    <t>職位名</t>
    <rPh sb="0" eb="3">
      <t>ショクイメイ</t>
    </rPh>
    <phoneticPr fontId="2"/>
  </si>
  <si>
    <t>6か月</t>
    <rPh sb="2" eb="3">
      <t>ゲツ</t>
    </rPh>
    <phoneticPr fontId="7"/>
  </si>
  <si>
    <t>勤務開始日</t>
    <rPh sb="0" eb="5">
      <t>キンムカイシビ</t>
    </rPh>
    <phoneticPr fontId="2"/>
  </si>
  <si>
    <t>合計</t>
    <rPh sb="0" eb="2">
      <t>ゴウケイ</t>
    </rPh>
    <phoneticPr fontId="5"/>
  </si>
  <si>
    <t>勤務開始から1カ月</t>
    <rPh sb="0" eb="2">
      <t>キンム</t>
    </rPh>
    <rPh sb="2" eb="4">
      <t>カイシ</t>
    </rPh>
    <rPh sb="8" eb="9">
      <t>ゲツ</t>
    </rPh>
    <phoneticPr fontId="2"/>
  </si>
  <si>
    <t>該当日</t>
    <rPh sb="0" eb="3">
      <t>ガイトウビ</t>
    </rPh>
    <phoneticPr fontId="2"/>
  </si>
  <si>
    <t>支払予定日</t>
    <rPh sb="0" eb="5">
      <t>シハライヨテイビ</t>
    </rPh>
    <phoneticPr fontId="2"/>
  </si>
  <si>
    <t>入金額</t>
    <rPh sb="0" eb="3">
      <t>ニュウキンガク</t>
    </rPh>
    <phoneticPr fontId="2"/>
  </si>
  <si>
    <t>社長</t>
    <rPh sb="0" eb="2">
      <t>シャチョウ</t>
    </rPh>
    <phoneticPr fontId="2"/>
  </si>
  <si>
    <t>業務管理本部</t>
    <rPh sb="0" eb="6">
      <t>ギョウムカンリホンブ</t>
    </rPh>
    <phoneticPr fontId="2"/>
  </si>
  <si>
    <t>部長</t>
    <rPh sb="0" eb="2">
      <t>ブチョウ</t>
    </rPh>
    <phoneticPr fontId="2"/>
  </si>
  <si>
    <t>所長</t>
    <rPh sb="0" eb="2">
      <t>ショチョウ</t>
    </rPh>
    <phoneticPr fontId="2"/>
  </si>
  <si>
    <t>課長</t>
    <rPh sb="0" eb="2">
      <t>カチョウ</t>
    </rPh>
    <phoneticPr fontId="2"/>
  </si>
  <si>
    <t>エリアM</t>
    <phoneticPr fontId="2"/>
  </si>
  <si>
    <t>勤務開始から2カ月</t>
    <rPh sb="0" eb="2">
      <t>キンム</t>
    </rPh>
    <rPh sb="2" eb="4">
      <t>カイシ</t>
    </rPh>
    <rPh sb="8" eb="9">
      <t>ゲツ</t>
    </rPh>
    <phoneticPr fontId="2"/>
  </si>
  <si>
    <t>勤務開始から4カ月</t>
    <rPh sb="0" eb="2">
      <t>キンム</t>
    </rPh>
    <rPh sb="2" eb="4">
      <t>カイシ</t>
    </rPh>
    <rPh sb="8" eb="9">
      <t>ゲツ</t>
    </rPh>
    <phoneticPr fontId="2"/>
  </si>
  <si>
    <t>勤務開始から6カ月</t>
    <rPh sb="0" eb="2">
      <t>キンム</t>
    </rPh>
    <rPh sb="2" eb="4">
      <t>カイシ</t>
    </rPh>
    <rPh sb="8" eb="9">
      <t>ゲツ</t>
    </rPh>
    <phoneticPr fontId="2"/>
  </si>
  <si>
    <t>㈱アスモフードサービス</t>
    <phoneticPr fontId="2"/>
  </si>
  <si>
    <t>※初回申請が2023.9以降</t>
    <rPh sb="1" eb="5">
      <t>ショカイシンセイ</t>
    </rPh>
    <rPh sb="12" eb="14">
      <t>イコウ</t>
    </rPh>
    <phoneticPr fontId="5"/>
  </si>
  <si>
    <t>2023.9更新</t>
    <rPh sb="6" eb="8">
      <t>コウシン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</si>
</sst>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176" formatCode="[$-F800]dddd\,\ mmmm\ dd\,\ yyyy"/>
    <numFmt numFmtId="177" formatCode="&quot;¥&quot;#,##0_);[Red]\(&quot;¥&quot;#,##0\)"/>
  </numFmts>
  <fonts count="9" x14ac:knownFonts="1">
    <font>
      <sz val="11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7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1" applyFont="1">
      <alignment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42" fontId="6" fillId="0" borderId="5" xfId="1" applyNumberFormat="1" applyFont="1" applyBorder="1" applyAlignment="1">
      <alignment horizontal="center" vertical="center"/>
    </xf>
    <xf numFmtId="42" fontId="6" fillId="0" borderId="6" xfId="1" applyNumberFormat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 wrapText="1"/>
    </xf>
    <xf numFmtId="42" fontId="6" fillId="0" borderId="10" xfId="1" applyNumberFormat="1" applyFont="1" applyBorder="1" applyAlignment="1">
      <alignment horizontal="center" vertical="center"/>
    </xf>
    <xf numFmtId="42" fontId="6" fillId="0" borderId="11" xfId="1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42" fontId="6" fillId="0" borderId="13" xfId="0" applyNumberFormat="1" applyFont="1" applyBorder="1" applyAlignment="1">
      <alignment horizontal="center" vertical="center"/>
    </xf>
    <xf numFmtId="42" fontId="6" fillId="0" borderId="1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textRotation="255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21" xfId="0" applyFont="1" applyBorder="1" applyAlignment="1">
      <alignment horizontal="center" vertical="center" textRotation="255" shrinkToFit="1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0" xfId="0" applyFont="1" applyAlignment="1">
      <alignment horizontal="center" vertical="center" textRotation="255" shrinkToFit="1"/>
    </xf>
    <xf numFmtId="0" fontId="3" fillId="0" borderId="35" xfId="0" applyFont="1" applyBorder="1">
      <alignment vertical="center"/>
    </xf>
    <xf numFmtId="0" fontId="3" fillId="0" borderId="24" xfId="0" applyFont="1" applyBorder="1" applyAlignment="1">
      <alignment horizontal="center" vertical="center" textRotation="255" shrinkToFit="1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176" fontId="3" fillId="0" borderId="27" xfId="0" applyNumberFormat="1" applyFont="1" applyBorder="1" applyAlignment="1" applyProtection="1">
      <alignment horizontal="center" vertical="center"/>
      <protection locked="0"/>
    </xf>
    <xf numFmtId="176" fontId="3" fillId="0" borderId="28" xfId="0" applyNumberFormat="1" applyFont="1" applyBorder="1" applyAlignment="1" applyProtection="1">
      <alignment horizontal="center" vertical="center"/>
      <protection locked="0"/>
    </xf>
    <xf numFmtId="176" fontId="3" fillId="0" borderId="29" xfId="0" applyNumberFormat="1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>
      <alignment horizontal="center" vertical="center" textRotation="255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>
      <alignment horizontal="center" vertical="center" textRotation="255"/>
    </xf>
    <xf numFmtId="0" fontId="3" fillId="2" borderId="8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textRotation="255"/>
    </xf>
    <xf numFmtId="0" fontId="3" fillId="2" borderId="16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76" fontId="3" fillId="0" borderId="16" xfId="0" applyNumberFormat="1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>
      <alignment horizontal="center" vertical="center" textRotation="255" shrinkToFit="1"/>
    </xf>
    <xf numFmtId="0" fontId="3" fillId="0" borderId="34" xfId="0" applyFont="1" applyBorder="1" applyAlignment="1">
      <alignment horizontal="center" vertical="center" textRotation="255" shrinkToFit="1"/>
    </xf>
    <xf numFmtId="0" fontId="3" fillId="0" borderId="26" xfId="0" applyFont="1" applyBorder="1" applyAlignment="1">
      <alignment horizontal="center" vertical="center" textRotation="255" shrinkToFit="1"/>
    </xf>
    <xf numFmtId="176" fontId="3" fillId="0" borderId="15" xfId="0" applyNumberFormat="1" applyFont="1" applyBorder="1" applyAlignment="1">
      <alignment horizontal="center" vertical="center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177" fontId="3" fillId="0" borderId="16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distributed" vertical="center" indent="1" shrinkToFit="1"/>
    </xf>
    <xf numFmtId="0" fontId="3" fillId="0" borderId="18" xfId="0" applyFont="1" applyBorder="1" applyAlignment="1">
      <alignment horizontal="distributed" vertical="center" indent="1" shrinkToFit="1"/>
    </xf>
    <xf numFmtId="0" fontId="3" fillId="0" borderId="19" xfId="0" applyFont="1" applyBorder="1" applyAlignment="1">
      <alignment horizontal="distributed" vertical="center" indent="1" shrinkToFit="1"/>
    </xf>
    <xf numFmtId="0" fontId="3" fillId="0" borderId="17" xfId="0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</cellXfs>
  <cellStyles count="2">
    <cellStyle name="標準" xfId="0" builtinId="0"/>
    <cellStyle name="標準 2" xfId="1" xr:uid="{F814835C-0E9D-4BD6-A515-7A8C28D6F4AB}"/>
  </cellStyles>
  <dxfs count="5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5FCB5-349D-4157-A3F3-BAE8DBCB73F0}">
  <dimension ref="A1:AG50"/>
  <sheetViews>
    <sheetView tabSelected="1" workbookViewId="0">
      <selection activeCell="X1" sqref="X1"/>
    </sheetView>
  </sheetViews>
  <sheetFormatPr defaultRowHeight="18.75" x14ac:dyDescent="0.4"/>
  <cols>
    <col min="1" max="1" width="3.5" style="1" customWidth="1"/>
    <col min="2" max="23" width="3.375" style="1" customWidth="1"/>
    <col min="24" max="26" width="3.5" style="1" customWidth="1"/>
    <col min="27" max="27" width="18.625" style="1" customWidth="1"/>
    <col min="28" max="28" width="11.5" style="1" bestFit="1" customWidth="1"/>
    <col min="29" max="29" width="10.25" style="1" bestFit="1" customWidth="1"/>
    <col min="30" max="30" width="2" style="1" customWidth="1"/>
    <col min="31" max="31" width="18.625" style="1" customWidth="1"/>
    <col min="32" max="33" width="10.25" style="1" bestFit="1" customWidth="1"/>
    <col min="34" max="16384" width="9" style="1"/>
  </cols>
  <sheetData>
    <row r="1" spans="1:33" ht="12.75" customHeight="1" x14ac:dyDescent="0.4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AA1" s="2" t="s">
        <v>34</v>
      </c>
    </row>
    <row r="2" spans="1:33" ht="23.25" customHeight="1" thickBot="1" x14ac:dyDescent="0.4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30" t="s">
        <v>1</v>
      </c>
      <c r="N2" s="31"/>
      <c r="O2" s="31"/>
      <c r="P2" s="32"/>
      <c r="Q2" s="33"/>
      <c r="R2" s="33"/>
      <c r="S2" s="33"/>
      <c r="T2" s="33"/>
      <c r="U2" s="33"/>
      <c r="V2" s="33"/>
      <c r="W2" s="34"/>
      <c r="AA2" s="3" t="s">
        <v>2</v>
      </c>
      <c r="AE2" s="3" t="s">
        <v>3</v>
      </c>
      <c r="AF2" s="4"/>
      <c r="AG2" s="4"/>
    </row>
    <row r="3" spans="1:33" ht="23.25" customHeight="1" x14ac:dyDescent="0.4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35" t="s">
        <v>4</v>
      </c>
      <c r="N3" s="36"/>
      <c r="O3" s="36"/>
      <c r="P3" s="37"/>
      <c r="Q3" s="38"/>
      <c r="R3" s="38"/>
      <c r="S3" s="38"/>
      <c r="T3" s="38"/>
      <c r="U3" s="38"/>
      <c r="V3" s="38"/>
      <c r="W3" s="39"/>
      <c r="AA3" s="5" t="s">
        <v>5</v>
      </c>
      <c r="AB3" s="6" t="s">
        <v>6</v>
      </c>
      <c r="AC3" s="7" t="s">
        <v>7</v>
      </c>
      <c r="AE3" s="5" t="s">
        <v>5</v>
      </c>
      <c r="AF3" s="6" t="s">
        <v>6</v>
      </c>
      <c r="AG3" s="7" t="s">
        <v>7</v>
      </c>
    </row>
    <row r="4" spans="1:33" ht="18.75" customHeight="1" x14ac:dyDescent="0.4">
      <c r="A4" s="40" t="s">
        <v>8</v>
      </c>
      <c r="B4" s="41" t="s">
        <v>9</v>
      </c>
      <c r="C4" s="42"/>
      <c r="D4" s="42"/>
      <c r="E4" s="42"/>
      <c r="F4" s="42"/>
      <c r="G4" s="42"/>
      <c r="H4" s="42"/>
      <c r="I4" s="42"/>
      <c r="J4" s="42"/>
      <c r="K4" s="42"/>
      <c r="L4" s="43"/>
      <c r="M4" s="44" t="s">
        <v>10</v>
      </c>
      <c r="N4" s="44"/>
      <c r="O4" s="44"/>
      <c r="P4" s="44"/>
      <c r="Q4" s="44"/>
      <c r="R4" s="44"/>
      <c r="S4" s="44"/>
      <c r="T4" s="44"/>
      <c r="U4" s="44"/>
      <c r="V4" s="44"/>
      <c r="W4" s="44"/>
      <c r="AA4" s="8" t="s">
        <v>11</v>
      </c>
      <c r="AB4" s="9">
        <v>10000</v>
      </c>
      <c r="AC4" s="10">
        <v>10000</v>
      </c>
      <c r="AE4" s="8" t="s">
        <v>11</v>
      </c>
      <c r="AF4" s="9">
        <v>10000</v>
      </c>
      <c r="AG4" s="10">
        <v>10000</v>
      </c>
    </row>
    <row r="5" spans="1:33" ht="22.5" customHeight="1" x14ac:dyDescent="0.4">
      <c r="A5" s="40"/>
      <c r="B5" s="45" t="s">
        <v>12</v>
      </c>
      <c r="C5" s="45"/>
      <c r="D5" s="45"/>
      <c r="E5" s="46"/>
      <c r="F5" s="46"/>
      <c r="G5" s="46"/>
      <c r="H5" s="46"/>
      <c r="I5" s="46"/>
      <c r="J5" s="46"/>
      <c r="K5" s="46"/>
      <c r="L5" s="46"/>
      <c r="M5" s="45" t="s">
        <v>12</v>
      </c>
      <c r="N5" s="45"/>
      <c r="O5" s="45"/>
      <c r="P5" s="46"/>
      <c r="Q5" s="46"/>
      <c r="R5" s="46"/>
      <c r="S5" s="46"/>
      <c r="T5" s="46"/>
      <c r="U5" s="46"/>
      <c r="V5" s="46"/>
      <c r="W5" s="46"/>
      <c r="AA5" s="8" t="s">
        <v>13</v>
      </c>
      <c r="AB5" s="9">
        <v>20000</v>
      </c>
      <c r="AC5" s="10">
        <v>10000</v>
      </c>
      <c r="AE5" s="8" t="s">
        <v>13</v>
      </c>
      <c r="AF5" s="9">
        <v>10000</v>
      </c>
      <c r="AG5" s="10">
        <v>10000</v>
      </c>
    </row>
    <row r="6" spans="1:33" ht="22.5" customHeight="1" x14ac:dyDescent="0.4">
      <c r="A6" s="40"/>
      <c r="B6" s="47" t="s">
        <v>14</v>
      </c>
      <c r="C6" s="47"/>
      <c r="D6" s="47"/>
      <c r="E6" s="48"/>
      <c r="F6" s="48"/>
      <c r="G6" s="48"/>
      <c r="H6" s="48"/>
      <c r="I6" s="48"/>
      <c r="J6" s="48"/>
      <c r="K6" s="48"/>
      <c r="L6" s="48"/>
      <c r="M6" s="47" t="s">
        <v>14</v>
      </c>
      <c r="N6" s="47"/>
      <c r="O6" s="47"/>
      <c r="P6" s="48"/>
      <c r="Q6" s="48"/>
      <c r="R6" s="48"/>
      <c r="S6" s="48"/>
      <c r="T6" s="48"/>
      <c r="U6" s="48"/>
      <c r="V6" s="48"/>
      <c r="W6" s="48"/>
      <c r="AA6" s="8" t="s">
        <v>15</v>
      </c>
      <c r="AB6" s="9">
        <v>30000</v>
      </c>
      <c r="AC6" s="10">
        <v>20000</v>
      </c>
      <c r="AE6" s="8" t="s">
        <v>15</v>
      </c>
      <c r="AF6" s="9">
        <v>20000</v>
      </c>
      <c r="AG6" s="10">
        <v>20000</v>
      </c>
    </row>
    <row r="7" spans="1:33" ht="22.5" customHeight="1" thickBot="1" x14ac:dyDescent="0.45">
      <c r="A7" s="40"/>
      <c r="B7" s="49"/>
      <c r="C7" s="49"/>
      <c r="D7" s="49"/>
      <c r="E7" s="50"/>
      <c r="F7" s="50"/>
      <c r="G7" s="50"/>
      <c r="H7" s="50"/>
      <c r="I7" s="50"/>
      <c r="J7" s="50"/>
      <c r="K7" s="50"/>
      <c r="L7" s="50"/>
      <c r="M7" s="47" t="s">
        <v>16</v>
      </c>
      <c r="N7" s="47"/>
      <c r="O7" s="47"/>
      <c r="P7" s="48"/>
      <c r="Q7" s="48"/>
      <c r="R7" s="48"/>
      <c r="S7" s="48"/>
      <c r="T7" s="48"/>
      <c r="U7" s="48"/>
      <c r="V7" s="48"/>
      <c r="W7" s="48"/>
      <c r="AA7" s="11" t="s">
        <v>17</v>
      </c>
      <c r="AB7" s="12">
        <v>40000</v>
      </c>
      <c r="AC7" s="13">
        <v>20000</v>
      </c>
      <c r="AE7" s="11" t="s">
        <v>17</v>
      </c>
      <c r="AF7" s="12">
        <v>20000</v>
      </c>
      <c r="AG7" s="13">
        <v>20000</v>
      </c>
    </row>
    <row r="8" spans="1:33" ht="22.5" customHeight="1" thickTop="1" thickBot="1" x14ac:dyDescent="0.45">
      <c r="A8" s="40"/>
      <c r="B8" s="51"/>
      <c r="C8" s="51"/>
      <c r="D8" s="51"/>
      <c r="E8" s="52"/>
      <c r="F8" s="52"/>
      <c r="G8" s="52"/>
      <c r="H8" s="52"/>
      <c r="I8" s="52"/>
      <c r="J8" s="52"/>
      <c r="K8" s="52"/>
      <c r="L8" s="52"/>
      <c r="M8" s="53" t="s">
        <v>18</v>
      </c>
      <c r="N8" s="53"/>
      <c r="O8" s="53"/>
      <c r="P8" s="54"/>
      <c r="Q8" s="54"/>
      <c r="R8" s="54"/>
      <c r="S8" s="54"/>
      <c r="T8" s="54"/>
      <c r="U8" s="54"/>
      <c r="V8" s="54"/>
      <c r="W8" s="54"/>
      <c r="AA8" s="14" t="s">
        <v>19</v>
      </c>
      <c r="AB8" s="15">
        <f>SUM(AB4:AB7)</f>
        <v>100000</v>
      </c>
      <c r="AC8" s="16">
        <f>SUM(AC4:AC7)</f>
        <v>60000</v>
      </c>
      <c r="AE8" s="14" t="s">
        <v>19</v>
      </c>
      <c r="AF8" s="15">
        <f>SUM(AF4:AF7)</f>
        <v>60000</v>
      </c>
      <c r="AG8" s="16">
        <f>SUM(AG4:AG7)</f>
        <v>60000</v>
      </c>
    </row>
    <row r="9" spans="1:33" ht="6" customHeight="1" x14ac:dyDescent="0.4">
      <c r="A9" s="17"/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</row>
    <row r="10" spans="1:33" ht="6.75" customHeight="1" x14ac:dyDescent="0.4">
      <c r="A10" s="55" t="s">
        <v>20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2"/>
    </row>
    <row r="11" spans="1:33" ht="22.5" customHeight="1" x14ac:dyDescent="0.4">
      <c r="A11" s="56"/>
      <c r="B11" s="23"/>
      <c r="C11" s="44" t="s">
        <v>21</v>
      </c>
      <c r="D11" s="44"/>
      <c r="E11" s="44"/>
      <c r="F11" s="58" t="str">
        <f>IF(P8="","",EDATE(P8,1))</f>
        <v/>
      </c>
      <c r="G11" s="58"/>
      <c r="H11" s="58"/>
      <c r="I11" s="58"/>
      <c r="J11" s="58"/>
      <c r="K11" s="58"/>
      <c r="L11" s="58"/>
      <c r="M11" s="44" t="s">
        <v>22</v>
      </c>
      <c r="N11" s="44"/>
      <c r="O11" s="44"/>
      <c r="P11" s="58" t="str">
        <f>IF($F$11="","",EOMONTH($F$11,1))</f>
        <v/>
      </c>
      <c r="Q11" s="58"/>
      <c r="R11" s="58"/>
      <c r="S11" s="58"/>
      <c r="T11" s="58"/>
      <c r="U11" s="58"/>
      <c r="V11" s="58"/>
      <c r="W11" s="24"/>
    </row>
    <row r="12" spans="1:33" ht="22.5" customHeight="1" x14ac:dyDescent="0.4">
      <c r="A12" s="56"/>
      <c r="B12" s="23"/>
      <c r="C12" s="45" t="s">
        <v>14</v>
      </c>
      <c r="D12" s="45"/>
      <c r="E12" s="45"/>
      <c r="F12" s="46"/>
      <c r="G12" s="46"/>
      <c r="H12" s="46"/>
      <c r="I12" s="46"/>
      <c r="J12" s="46"/>
      <c r="K12" s="46"/>
      <c r="L12" s="46"/>
      <c r="M12" s="45" t="s">
        <v>14</v>
      </c>
      <c r="N12" s="45"/>
      <c r="O12" s="45"/>
      <c r="P12" s="46"/>
      <c r="Q12" s="46"/>
      <c r="R12" s="46"/>
      <c r="S12" s="46"/>
      <c r="T12" s="46"/>
      <c r="U12" s="46"/>
      <c r="V12" s="46"/>
      <c r="W12" s="24"/>
    </row>
    <row r="13" spans="1:33" ht="22.5" customHeight="1" x14ac:dyDescent="0.4">
      <c r="A13" s="56"/>
      <c r="B13" s="23"/>
      <c r="C13" s="53" t="s">
        <v>23</v>
      </c>
      <c r="D13" s="53"/>
      <c r="E13" s="53"/>
      <c r="F13" s="65" t="str">
        <f>IF($F12="","",IF($P$7="社員",10000,10000))</f>
        <v/>
      </c>
      <c r="G13" s="65"/>
      <c r="H13" s="65"/>
      <c r="I13" s="65"/>
      <c r="J13" s="65"/>
      <c r="K13" s="65"/>
      <c r="L13" s="65"/>
      <c r="M13" s="53" t="s">
        <v>23</v>
      </c>
      <c r="N13" s="53"/>
      <c r="O13" s="53"/>
      <c r="P13" s="65" t="str">
        <f>IF($P12="","",IF($P$7="社員",10000,10000))</f>
        <v/>
      </c>
      <c r="Q13" s="65"/>
      <c r="R13" s="65"/>
      <c r="S13" s="65"/>
      <c r="T13" s="65"/>
      <c r="U13" s="65"/>
      <c r="V13" s="65"/>
      <c r="W13" s="24"/>
    </row>
    <row r="14" spans="1:33" ht="5.25" customHeight="1" x14ac:dyDescent="0.4">
      <c r="A14" s="56"/>
      <c r="B14" s="23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24"/>
    </row>
    <row r="15" spans="1:33" ht="17.25" customHeight="1" x14ac:dyDescent="0.4">
      <c r="A15" s="56"/>
      <c r="B15" s="23"/>
      <c r="C15" s="18"/>
      <c r="D15" s="66" t="s">
        <v>24</v>
      </c>
      <c r="E15" s="67"/>
      <c r="F15" s="68"/>
      <c r="G15" s="69" t="s">
        <v>25</v>
      </c>
      <c r="H15" s="70"/>
      <c r="I15" s="71"/>
      <c r="J15" s="66" t="s">
        <v>26</v>
      </c>
      <c r="K15" s="67"/>
      <c r="L15" s="68"/>
      <c r="M15" s="66" t="s">
        <v>27</v>
      </c>
      <c r="N15" s="67"/>
      <c r="O15" s="68"/>
      <c r="P15" s="66" t="s">
        <v>28</v>
      </c>
      <c r="Q15" s="67"/>
      <c r="R15" s="68"/>
      <c r="S15" s="72" t="s">
        <v>29</v>
      </c>
      <c r="T15" s="73"/>
      <c r="U15" s="74"/>
      <c r="V15" s="18"/>
      <c r="W15" s="24"/>
    </row>
    <row r="16" spans="1:33" ht="22.5" customHeight="1" x14ac:dyDescent="0.4">
      <c r="A16" s="56"/>
      <c r="B16" s="23"/>
      <c r="D16" s="59"/>
      <c r="E16" s="60"/>
      <c r="F16" s="61"/>
      <c r="G16" s="59"/>
      <c r="H16" s="60"/>
      <c r="I16" s="61"/>
      <c r="J16" s="59"/>
      <c r="K16" s="60"/>
      <c r="L16" s="61"/>
      <c r="M16" s="59"/>
      <c r="N16" s="60"/>
      <c r="O16" s="61"/>
      <c r="P16" s="59"/>
      <c r="Q16" s="60"/>
      <c r="R16" s="61"/>
      <c r="S16" s="59"/>
      <c r="T16" s="60"/>
      <c r="U16" s="61"/>
      <c r="W16" s="24"/>
    </row>
    <row r="17" spans="1:23" ht="22.5" customHeight="1" x14ac:dyDescent="0.4">
      <c r="A17" s="56"/>
      <c r="B17" s="23"/>
      <c r="D17" s="62"/>
      <c r="E17" s="63"/>
      <c r="F17" s="64"/>
      <c r="G17" s="62"/>
      <c r="H17" s="63"/>
      <c r="I17" s="64"/>
      <c r="J17" s="62"/>
      <c r="K17" s="63"/>
      <c r="L17" s="64"/>
      <c r="M17" s="62"/>
      <c r="N17" s="63"/>
      <c r="O17" s="64"/>
      <c r="P17" s="62"/>
      <c r="Q17" s="63"/>
      <c r="R17" s="64"/>
      <c r="S17" s="62"/>
      <c r="T17" s="63"/>
      <c r="U17" s="64"/>
      <c r="W17" s="24"/>
    </row>
    <row r="18" spans="1:23" ht="6.75" customHeight="1" x14ac:dyDescent="0.4">
      <c r="A18" s="57"/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7"/>
    </row>
    <row r="19" spans="1:23" ht="6" customHeight="1" x14ac:dyDescent="0.4"/>
    <row r="20" spans="1:23" ht="6.75" customHeight="1" x14ac:dyDescent="0.4">
      <c r="A20" s="55" t="s">
        <v>30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2"/>
    </row>
    <row r="21" spans="1:23" ht="22.5" customHeight="1" x14ac:dyDescent="0.4">
      <c r="A21" s="56"/>
      <c r="B21" s="23"/>
      <c r="C21" s="44" t="s">
        <v>21</v>
      </c>
      <c r="D21" s="44"/>
      <c r="E21" s="44"/>
      <c r="F21" s="58" t="str">
        <f>IF(P8="","",EDATE(P8,2))</f>
        <v/>
      </c>
      <c r="G21" s="58"/>
      <c r="H21" s="58"/>
      <c r="I21" s="58"/>
      <c r="J21" s="58"/>
      <c r="K21" s="58"/>
      <c r="L21" s="58"/>
      <c r="M21" s="44" t="s">
        <v>22</v>
      </c>
      <c r="N21" s="44"/>
      <c r="O21" s="44"/>
      <c r="P21" s="58" t="str">
        <f>IF($F$21="","",EOMONTH($F$21,1))</f>
        <v/>
      </c>
      <c r="Q21" s="58"/>
      <c r="R21" s="58"/>
      <c r="S21" s="58"/>
      <c r="T21" s="58"/>
      <c r="U21" s="58"/>
      <c r="V21" s="58"/>
      <c r="W21" s="24"/>
    </row>
    <row r="22" spans="1:23" ht="22.5" customHeight="1" x14ac:dyDescent="0.4">
      <c r="A22" s="56"/>
      <c r="B22" s="23"/>
      <c r="C22" s="45" t="s">
        <v>14</v>
      </c>
      <c r="D22" s="45"/>
      <c r="E22" s="45"/>
      <c r="F22" s="46"/>
      <c r="G22" s="46"/>
      <c r="H22" s="46"/>
      <c r="I22" s="46"/>
      <c r="J22" s="46"/>
      <c r="K22" s="46"/>
      <c r="L22" s="46"/>
      <c r="M22" s="45" t="s">
        <v>14</v>
      </c>
      <c r="N22" s="45"/>
      <c r="O22" s="45"/>
      <c r="P22" s="46"/>
      <c r="Q22" s="46"/>
      <c r="R22" s="46"/>
      <c r="S22" s="46"/>
      <c r="T22" s="46"/>
      <c r="U22" s="46"/>
      <c r="V22" s="46"/>
      <c r="W22" s="24"/>
    </row>
    <row r="23" spans="1:23" ht="22.5" customHeight="1" x14ac:dyDescent="0.4">
      <c r="A23" s="56"/>
      <c r="B23" s="23"/>
      <c r="C23" s="53" t="s">
        <v>23</v>
      </c>
      <c r="D23" s="53"/>
      <c r="E23" s="53"/>
      <c r="F23" s="65" t="str">
        <f>IF($F22="","",IF($P$7="社員",20000,10000))</f>
        <v/>
      </c>
      <c r="G23" s="65"/>
      <c r="H23" s="65"/>
      <c r="I23" s="65"/>
      <c r="J23" s="65"/>
      <c r="K23" s="65"/>
      <c r="L23" s="65"/>
      <c r="M23" s="53" t="s">
        <v>23</v>
      </c>
      <c r="N23" s="53"/>
      <c r="O23" s="53"/>
      <c r="P23" s="65" t="str">
        <f>IF($P22="","",IF($P$7="社員",10000,10000))</f>
        <v/>
      </c>
      <c r="Q23" s="65"/>
      <c r="R23" s="65"/>
      <c r="S23" s="65"/>
      <c r="T23" s="65"/>
      <c r="U23" s="65"/>
      <c r="V23" s="65"/>
      <c r="W23" s="24"/>
    </row>
    <row r="24" spans="1:23" ht="5.25" customHeight="1" x14ac:dyDescent="0.4">
      <c r="A24" s="56"/>
      <c r="B24" s="23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24"/>
    </row>
    <row r="25" spans="1:23" ht="17.25" customHeight="1" x14ac:dyDescent="0.4">
      <c r="A25" s="56"/>
      <c r="B25" s="23"/>
      <c r="C25" s="18"/>
      <c r="D25" s="66" t="s">
        <v>24</v>
      </c>
      <c r="E25" s="67"/>
      <c r="F25" s="68"/>
      <c r="G25" s="69" t="s">
        <v>25</v>
      </c>
      <c r="H25" s="70"/>
      <c r="I25" s="71"/>
      <c r="J25" s="66" t="s">
        <v>26</v>
      </c>
      <c r="K25" s="67"/>
      <c r="L25" s="68"/>
      <c r="M25" s="66" t="s">
        <v>27</v>
      </c>
      <c r="N25" s="67"/>
      <c r="O25" s="68"/>
      <c r="P25" s="66" t="s">
        <v>28</v>
      </c>
      <c r="Q25" s="67"/>
      <c r="R25" s="68"/>
      <c r="S25" s="72" t="s">
        <v>29</v>
      </c>
      <c r="T25" s="73"/>
      <c r="U25" s="74"/>
      <c r="V25" s="18"/>
      <c r="W25" s="24"/>
    </row>
    <row r="26" spans="1:23" ht="22.5" customHeight="1" x14ac:dyDescent="0.4">
      <c r="A26" s="56"/>
      <c r="B26" s="23"/>
      <c r="D26" s="59"/>
      <c r="E26" s="60"/>
      <c r="F26" s="61"/>
      <c r="G26" s="59"/>
      <c r="H26" s="60"/>
      <c r="I26" s="61"/>
      <c r="J26" s="59"/>
      <c r="K26" s="60"/>
      <c r="L26" s="61"/>
      <c r="M26" s="59"/>
      <c r="N26" s="60"/>
      <c r="O26" s="61"/>
      <c r="P26" s="59"/>
      <c r="Q26" s="60"/>
      <c r="R26" s="61"/>
      <c r="S26" s="59"/>
      <c r="T26" s="60"/>
      <c r="U26" s="61"/>
      <c r="W26" s="24"/>
    </row>
    <row r="27" spans="1:23" ht="22.5" customHeight="1" x14ac:dyDescent="0.4">
      <c r="A27" s="56"/>
      <c r="B27" s="23"/>
      <c r="D27" s="62"/>
      <c r="E27" s="63"/>
      <c r="F27" s="64"/>
      <c r="G27" s="62"/>
      <c r="H27" s="63"/>
      <c r="I27" s="64"/>
      <c r="J27" s="62"/>
      <c r="K27" s="63"/>
      <c r="L27" s="64"/>
      <c r="M27" s="62"/>
      <c r="N27" s="63"/>
      <c r="O27" s="64"/>
      <c r="P27" s="62"/>
      <c r="Q27" s="63"/>
      <c r="R27" s="64"/>
      <c r="S27" s="62"/>
      <c r="T27" s="63"/>
      <c r="U27" s="64"/>
      <c r="W27" s="24"/>
    </row>
    <row r="28" spans="1:23" ht="6.75" customHeight="1" x14ac:dyDescent="0.4">
      <c r="A28" s="57"/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7"/>
    </row>
    <row r="29" spans="1:23" ht="6" customHeight="1" x14ac:dyDescent="0.4"/>
    <row r="30" spans="1:23" ht="6.75" customHeight="1" x14ac:dyDescent="0.4">
      <c r="A30" s="55" t="s">
        <v>31</v>
      </c>
      <c r="B30" s="20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2"/>
    </row>
    <row r="31" spans="1:23" ht="22.5" customHeight="1" x14ac:dyDescent="0.4">
      <c r="A31" s="56"/>
      <c r="B31" s="23"/>
      <c r="C31" s="44" t="s">
        <v>21</v>
      </c>
      <c r="D31" s="44"/>
      <c r="E31" s="44"/>
      <c r="F31" s="58" t="str">
        <f>IF(P8="","",EDATE(P8,4))</f>
        <v/>
      </c>
      <c r="G31" s="58"/>
      <c r="H31" s="58"/>
      <c r="I31" s="58"/>
      <c r="J31" s="58"/>
      <c r="K31" s="58"/>
      <c r="L31" s="58"/>
      <c r="M31" s="44" t="s">
        <v>22</v>
      </c>
      <c r="N31" s="44"/>
      <c r="O31" s="44"/>
      <c r="P31" s="58" t="str">
        <f>IF($F$31="","",EOMONTH($F$31,1))</f>
        <v/>
      </c>
      <c r="Q31" s="58"/>
      <c r="R31" s="58"/>
      <c r="S31" s="58"/>
      <c r="T31" s="58"/>
      <c r="U31" s="58"/>
      <c r="V31" s="58"/>
      <c r="W31" s="24"/>
    </row>
    <row r="32" spans="1:23" ht="22.5" customHeight="1" x14ac:dyDescent="0.4">
      <c r="A32" s="56"/>
      <c r="B32" s="23"/>
      <c r="C32" s="45" t="s">
        <v>14</v>
      </c>
      <c r="D32" s="45"/>
      <c r="E32" s="45"/>
      <c r="F32" s="46"/>
      <c r="G32" s="46"/>
      <c r="H32" s="46"/>
      <c r="I32" s="46"/>
      <c r="J32" s="46"/>
      <c r="K32" s="46"/>
      <c r="L32" s="46"/>
      <c r="M32" s="45" t="s">
        <v>14</v>
      </c>
      <c r="N32" s="45"/>
      <c r="O32" s="45"/>
      <c r="P32" s="46"/>
      <c r="Q32" s="46"/>
      <c r="R32" s="46"/>
      <c r="S32" s="46"/>
      <c r="T32" s="46"/>
      <c r="U32" s="46"/>
      <c r="V32" s="46"/>
      <c r="W32" s="24"/>
    </row>
    <row r="33" spans="1:23" ht="22.5" customHeight="1" x14ac:dyDescent="0.4">
      <c r="A33" s="56"/>
      <c r="B33" s="23"/>
      <c r="C33" s="53" t="s">
        <v>23</v>
      </c>
      <c r="D33" s="53"/>
      <c r="E33" s="53"/>
      <c r="F33" s="65" t="str">
        <f>IF($F32="","",IF($P$7="社員",30000,20000))</f>
        <v/>
      </c>
      <c r="G33" s="65"/>
      <c r="H33" s="65"/>
      <c r="I33" s="65"/>
      <c r="J33" s="65"/>
      <c r="K33" s="65"/>
      <c r="L33" s="65"/>
      <c r="M33" s="53" t="s">
        <v>23</v>
      </c>
      <c r="N33" s="53"/>
      <c r="O33" s="53"/>
      <c r="P33" s="65" t="str">
        <f>IF($P32="","",IF($P$7="社員",20000,20000))</f>
        <v/>
      </c>
      <c r="Q33" s="65"/>
      <c r="R33" s="65"/>
      <c r="S33" s="65"/>
      <c r="T33" s="65"/>
      <c r="U33" s="65"/>
      <c r="V33" s="65"/>
      <c r="W33" s="24"/>
    </row>
    <row r="34" spans="1:23" ht="5.25" customHeight="1" x14ac:dyDescent="0.4">
      <c r="A34" s="56"/>
      <c r="B34" s="23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24"/>
    </row>
    <row r="35" spans="1:23" ht="17.25" customHeight="1" x14ac:dyDescent="0.4">
      <c r="A35" s="56"/>
      <c r="B35" s="23"/>
      <c r="C35" s="18"/>
      <c r="D35" s="66" t="s">
        <v>24</v>
      </c>
      <c r="E35" s="67"/>
      <c r="F35" s="68"/>
      <c r="G35" s="69" t="s">
        <v>25</v>
      </c>
      <c r="H35" s="70"/>
      <c r="I35" s="71"/>
      <c r="J35" s="66" t="s">
        <v>26</v>
      </c>
      <c r="K35" s="67"/>
      <c r="L35" s="68"/>
      <c r="M35" s="66" t="s">
        <v>27</v>
      </c>
      <c r="N35" s="67"/>
      <c r="O35" s="68"/>
      <c r="P35" s="66" t="s">
        <v>28</v>
      </c>
      <c r="Q35" s="67"/>
      <c r="R35" s="68"/>
      <c r="S35" s="72" t="s">
        <v>29</v>
      </c>
      <c r="T35" s="73"/>
      <c r="U35" s="74"/>
      <c r="V35" s="18"/>
      <c r="W35" s="24"/>
    </row>
    <row r="36" spans="1:23" ht="22.5" customHeight="1" x14ac:dyDescent="0.4">
      <c r="A36" s="56"/>
      <c r="B36" s="23"/>
      <c r="D36" s="59"/>
      <c r="E36" s="60"/>
      <c r="F36" s="61"/>
      <c r="G36" s="59"/>
      <c r="H36" s="60"/>
      <c r="I36" s="61"/>
      <c r="J36" s="59"/>
      <c r="K36" s="60"/>
      <c r="L36" s="61"/>
      <c r="M36" s="59"/>
      <c r="N36" s="60"/>
      <c r="O36" s="61"/>
      <c r="P36" s="59"/>
      <c r="Q36" s="60"/>
      <c r="R36" s="61"/>
      <c r="S36" s="59"/>
      <c r="T36" s="60"/>
      <c r="U36" s="61"/>
      <c r="W36" s="24"/>
    </row>
    <row r="37" spans="1:23" ht="22.5" customHeight="1" x14ac:dyDescent="0.4">
      <c r="A37" s="56"/>
      <c r="B37" s="23"/>
      <c r="D37" s="62"/>
      <c r="E37" s="63"/>
      <c r="F37" s="64"/>
      <c r="G37" s="62"/>
      <c r="H37" s="63"/>
      <c r="I37" s="64"/>
      <c r="J37" s="62"/>
      <c r="K37" s="63"/>
      <c r="L37" s="64"/>
      <c r="M37" s="62"/>
      <c r="N37" s="63"/>
      <c r="O37" s="64"/>
      <c r="P37" s="62"/>
      <c r="Q37" s="63"/>
      <c r="R37" s="64"/>
      <c r="S37" s="62"/>
      <c r="T37" s="63"/>
      <c r="U37" s="64"/>
      <c r="W37" s="24"/>
    </row>
    <row r="38" spans="1:23" ht="6.75" customHeight="1" x14ac:dyDescent="0.4">
      <c r="A38" s="57"/>
      <c r="B38" s="25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7"/>
    </row>
    <row r="39" spans="1:23" ht="6" customHeight="1" x14ac:dyDescent="0.4"/>
    <row r="40" spans="1:23" ht="6.75" customHeight="1" x14ac:dyDescent="0.4">
      <c r="A40" s="55" t="s">
        <v>32</v>
      </c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2"/>
    </row>
    <row r="41" spans="1:23" ht="23.1" customHeight="1" x14ac:dyDescent="0.4">
      <c r="A41" s="56"/>
      <c r="B41" s="23"/>
      <c r="C41" s="44" t="s">
        <v>21</v>
      </c>
      <c r="D41" s="44"/>
      <c r="E41" s="44"/>
      <c r="F41" s="58" t="str">
        <f>IF(P8="","",EDATE(P8,6))</f>
        <v/>
      </c>
      <c r="G41" s="58"/>
      <c r="H41" s="58"/>
      <c r="I41" s="58"/>
      <c r="J41" s="58"/>
      <c r="K41" s="58"/>
      <c r="L41" s="58"/>
      <c r="M41" s="44" t="s">
        <v>22</v>
      </c>
      <c r="N41" s="44"/>
      <c r="O41" s="44"/>
      <c r="P41" s="58" t="str">
        <f>IF($F$41="","",EOMONTH($F$41,1))</f>
        <v/>
      </c>
      <c r="Q41" s="58"/>
      <c r="R41" s="58"/>
      <c r="S41" s="58"/>
      <c r="T41" s="58"/>
      <c r="U41" s="58"/>
      <c r="V41" s="58"/>
      <c r="W41" s="24"/>
    </row>
    <row r="42" spans="1:23" ht="23.1" customHeight="1" x14ac:dyDescent="0.4">
      <c r="A42" s="56"/>
      <c r="B42" s="23"/>
      <c r="C42" s="45" t="s">
        <v>14</v>
      </c>
      <c r="D42" s="45"/>
      <c r="E42" s="45"/>
      <c r="F42" s="46"/>
      <c r="G42" s="46"/>
      <c r="H42" s="46"/>
      <c r="I42" s="46"/>
      <c r="J42" s="46"/>
      <c r="K42" s="46"/>
      <c r="L42" s="46"/>
      <c r="M42" s="45" t="s">
        <v>14</v>
      </c>
      <c r="N42" s="45"/>
      <c r="O42" s="45"/>
      <c r="P42" s="46"/>
      <c r="Q42" s="46"/>
      <c r="R42" s="46"/>
      <c r="S42" s="46"/>
      <c r="T42" s="46"/>
      <c r="U42" s="46"/>
      <c r="V42" s="46"/>
      <c r="W42" s="24"/>
    </row>
    <row r="43" spans="1:23" ht="23.1" customHeight="1" x14ac:dyDescent="0.4">
      <c r="A43" s="56"/>
      <c r="B43" s="23"/>
      <c r="C43" s="53" t="s">
        <v>23</v>
      </c>
      <c r="D43" s="53"/>
      <c r="E43" s="53"/>
      <c r="F43" s="65" t="str">
        <f>IF($F$42="","",IF($P$7="社員",40000,20000))</f>
        <v/>
      </c>
      <c r="G43" s="65"/>
      <c r="H43" s="65"/>
      <c r="I43" s="65"/>
      <c r="J43" s="65"/>
      <c r="K43" s="65"/>
      <c r="L43" s="65"/>
      <c r="M43" s="53" t="s">
        <v>23</v>
      </c>
      <c r="N43" s="53"/>
      <c r="O43" s="53"/>
      <c r="P43" s="65" t="str">
        <f>IF($P$42="","",IF($P$7="社員",20000,20000))</f>
        <v/>
      </c>
      <c r="Q43" s="65"/>
      <c r="R43" s="65"/>
      <c r="S43" s="65"/>
      <c r="T43" s="65"/>
      <c r="U43" s="65"/>
      <c r="V43" s="65"/>
      <c r="W43" s="24"/>
    </row>
    <row r="44" spans="1:23" ht="5.25" customHeight="1" x14ac:dyDescent="0.4">
      <c r="A44" s="56"/>
      <c r="B44" s="23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24"/>
    </row>
    <row r="45" spans="1:23" ht="17.25" customHeight="1" x14ac:dyDescent="0.4">
      <c r="A45" s="56"/>
      <c r="B45" s="23"/>
      <c r="C45" s="18"/>
      <c r="D45" s="66" t="s">
        <v>24</v>
      </c>
      <c r="E45" s="67"/>
      <c r="F45" s="68"/>
      <c r="G45" s="69" t="s">
        <v>25</v>
      </c>
      <c r="H45" s="70"/>
      <c r="I45" s="71"/>
      <c r="J45" s="66" t="s">
        <v>26</v>
      </c>
      <c r="K45" s="67"/>
      <c r="L45" s="68"/>
      <c r="M45" s="66" t="s">
        <v>27</v>
      </c>
      <c r="N45" s="67"/>
      <c r="O45" s="68"/>
      <c r="P45" s="66" t="s">
        <v>28</v>
      </c>
      <c r="Q45" s="67"/>
      <c r="R45" s="68"/>
      <c r="S45" s="72" t="s">
        <v>29</v>
      </c>
      <c r="T45" s="73"/>
      <c r="U45" s="74"/>
      <c r="V45" s="18"/>
      <c r="W45" s="24"/>
    </row>
    <row r="46" spans="1:23" ht="23.1" customHeight="1" x14ac:dyDescent="0.4">
      <c r="A46" s="56"/>
      <c r="B46" s="23"/>
      <c r="D46" s="59"/>
      <c r="E46" s="60"/>
      <c r="F46" s="61"/>
      <c r="G46" s="59"/>
      <c r="H46" s="60"/>
      <c r="I46" s="61"/>
      <c r="J46" s="59"/>
      <c r="K46" s="60"/>
      <c r="L46" s="61"/>
      <c r="M46" s="59"/>
      <c r="N46" s="60"/>
      <c r="O46" s="61"/>
      <c r="P46" s="59"/>
      <c r="Q46" s="60"/>
      <c r="R46" s="61"/>
      <c r="S46" s="59"/>
      <c r="T46" s="60"/>
      <c r="U46" s="61"/>
      <c r="W46" s="24"/>
    </row>
    <row r="47" spans="1:23" ht="23.1" customHeight="1" x14ac:dyDescent="0.4">
      <c r="A47" s="56"/>
      <c r="B47" s="23"/>
      <c r="D47" s="62"/>
      <c r="E47" s="63"/>
      <c r="F47" s="64"/>
      <c r="G47" s="62"/>
      <c r="H47" s="63"/>
      <c r="I47" s="64"/>
      <c r="J47" s="62"/>
      <c r="K47" s="63"/>
      <c r="L47" s="64"/>
      <c r="M47" s="62"/>
      <c r="N47" s="63"/>
      <c r="O47" s="64"/>
      <c r="P47" s="62"/>
      <c r="Q47" s="63"/>
      <c r="R47" s="64"/>
      <c r="S47" s="62"/>
      <c r="T47" s="63"/>
      <c r="U47" s="64"/>
      <c r="W47" s="24"/>
    </row>
    <row r="48" spans="1:23" ht="6.75" customHeight="1" x14ac:dyDescent="0.4">
      <c r="A48" s="57"/>
      <c r="B48" s="25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7"/>
    </row>
    <row r="49" spans="23:23" ht="16.5" customHeight="1" x14ac:dyDescent="0.4">
      <c r="W49" s="19" t="s">
        <v>35</v>
      </c>
    </row>
    <row r="50" spans="23:23" x14ac:dyDescent="0.4">
      <c r="W50" s="19" t="s">
        <v>33</v>
      </c>
    </row>
  </sheetData>
  <sheetProtection algorithmName="SHA-512" hashValue="If1ZolxmED+fnmf4FJFCMYLxi5gDOboXWbbf+d+vcxMKaCthecYSwZyf9ybspDyZ2qaTG+pde1ol2pSURHyhAQ==" saltValue="3A08wSfD4eMAvw1pUa9Dcw==" spinCount="100000" sheet="1" scenarios="1"/>
  <mergeCells count="125">
    <mergeCell ref="S45:U45"/>
    <mergeCell ref="J35:L35"/>
    <mergeCell ref="M35:O35"/>
    <mergeCell ref="P35:R35"/>
    <mergeCell ref="S35:U35"/>
    <mergeCell ref="A40:A48"/>
    <mergeCell ref="C41:E41"/>
    <mergeCell ref="F41:L41"/>
    <mergeCell ref="M41:O41"/>
    <mergeCell ref="P41:V41"/>
    <mergeCell ref="C42:E42"/>
    <mergeCell ref="F42:L42"/>
    <mergeCell ref="M42:O42"/>
    <mergeCell ref="P42:V42"/>
    <mergeCell ref="C43:E43"/>
    <mergeCell ref="D46:F47"/>
    <mergeCell ref="G46:I47"/>
    <mergeCell ref="J46:L47"/>
    <mergeCell ref="M46:O47"/>
    <mergeCell ref="P46:R47"/>
    <mergeCell ref="S46:U47"/>
    <mergeCell ref="F43:L43"/>
    <mergeCell ref="M43:O43"/>
    <mergeCell ref="P43:V43"/>
    <mergeCell ref="D45:F45"/>
    <mergeCell ref="G45:I45"/>
    <mergeCell ref="J45:L45"/>
    <mergeCell ref="M45:O45"/>
    <mergeCell ref="P45:R45"/>
    <mergeCell ref="M25:O25"/>
    <mergeCell ref="P25:R25"/>
    <mergeCell ref="S25:U25"/>
    <mergeCell ref="A30:A38"/>
    <mergeCell ref="C31:E31"/>
    <mergeCell ref="F31:L31"/>
    <mergeCell ref="M31:O31"/>
    <mergeCell ref="P31:V31"/>
    <mergeCell ref="C32:E32"/>
    <mergeCell ref="F32:L32"/>
    <mergeCell ref="M32:O32"/>
    <mergeCell ref="P32:V32"/>
    <mergeCell ref="C33:E33"/>
    <mergeCell ref="D36:F37"/>
    <mergeCell ref="G36:I37"/>
    <mergeCell ref="J36:L37"/>
    <mergeCell ref="M36:O37"/>
    <mergeCell ref="P36:R37"/>
    <mergeCell ref="S36:U37"/>
    <mergeCell ref="F33:L33"/>
    <mergeCell ref="M33:O33"/>
    <mergeCell ref="P33:V33"/>
    <mergeCell ref="D35:F35"/>
    <mergeCell ref="G35:I35"/>
    <mergeCell ref="P15:R15"/>
    <mergeCell ref="S15:U15"/>
    <mergeCell ref="A20:A28"/>
    <mergeCell ref="C21:E21"/>
    <mergeCell ref="F21:L21"/>
    <mergeCell ref="M21:O21"/>
    <mergeCell ref="P21:V21"/>
    <mergeCell ref="C22:E22"/>
    <mergeCell ref="F22:L22"/>
    <mergeCell ref="M22:O22"/>
    <mergeCell ref="P22:V22"/>
    <mergeCell ref="C23:E23"/>
    <mergeCell ref="D26:F27"/>
    <mergeCell ref="G26:I27"/>
    <mergeCell ref="J26:L27"/>
    <mergeCell ref="M26:O27"/>
    <mergeCell ref="P26:R27"/>
    <mergeCell ref="S26:U27"/>
    <mergeCell ref="F23:L23"/>
    <mergeCell ref="M23:O23"/>
    <mergeCell ref="P23:V23"/>
    <mergeCell ref="D25:F25"/>
    <mergeCell ref="G25:I25"/>
    <mergeCell ref="J25:L25"/>
    <mergeCell ref="P8:W8"/>
    <mergeCell ref="A10:A18"/>
    <mergeCell ref="C11:E11"/>
    <mergeCell ref="F11:L11"/>
    <mergeCell ref="M11:O11"/>
    <mergeCell ref="P11:V11"/>
    <mergeCell ref="C12:E12"/>
    <mergeCell ref="F12:L12"/>
    <mergeCell ref="M12:O12"/>
    <mergeCell ref="P12:V12"/>
    <mergeCell ref="C13:E13"/>
    <mergeCell ref="D16:F17"/>
    <mergeCell ref="G16:I17"/>
    <mergeCell ref="J16:L17"/>
    <mergeCell ref="M16:O17"/>
    <mergeCell ref="P16:R17"/>
    <mergeCell ref="S16:U17"/>
    <mergeCell ref="F13:L13"/>
    <mergeCell ref="M13:O13"/>
    <mergeCell ref="P13:V13"/>
    <mergeCell ref="D15:F15"/>
    <mergeCell ref="G15:I15"/>
    <mergeCell ref="J15:L15"/>
    <mergeCell ref="M15:O15"/>
    <mergeCell ref="A1:W1"/>
    <mergeCell ref="A2:L3"/>
    <mergeCell ref="M2:O2"/>
    <mergeCell ref="P2:W2"/>
    <mergeCell ref="M3:O3"/>
    <mergeCell ref="P3:W3"/>
    <mergeCell ref="A4:A8"/>
    <mergeCell ref="B4:L4"/>
    <mergeCell ref="M4:W4"/>
    <mergeCell ref="B5:D5"/>
    <mergeCell ref="E5:L5"/>
    <mergeCell ref="M5:O5"/>
    <mergeCell ref="P5:W5"/>
    <mergeCell ref="B6:D6"/>
    <mergeCell ref="E6:L6"/>
    <mergeCell ref="M6:O6"/>
    <mergeCell ref="P6:W6"/>
    <mergeCell ref="B7:D7"/>
    <mergeCell ref="E7:L7"/>
    <mergeCell ref="M7:O7"/>
    <mergeCell ref="P7:W7"/>
    <mergeCell ref="B8:D8"/>
    <mergeCell ref="E8:L8"/>
    <mergeCell ref="M8:O8"/>
  </mergeCells>
  <phoneticPr fontId="2"/>
  <conditionalFormatting sqref="E5:L6 P5:W8 F12:L12 P12:V12">
    <cfRule type="containsBlanks" dxfId="4" priority="5">
      <formula>LEN(TRIM(E5))=0</formula>
    </cfRule>
  </conditionalFormatting>
  <conditionalFormatting sqref="F22:L22 P22:V22">
    <cfRule type="containsBlanks" dxfId="3" priority="4">
      <formula>LEN(TRIM(F22))=0</formula>
    </cfRule>
  </conditionalFormatting>
  <conditionalFormatting sqref="F32:L32 P32:V32">
    <cfRule type="containsBlanks" dxfId="2" priority="3">
      <formula>LEN(TRIM(F32))=0</formula>
    </cfRule>
  </conditionalFormatting>
  <conditionalFormatting sqref="F42:L42 P42:V42">
    <cfRule type="containsBlanks" dxfId="1" priority="2">
      <formula>LEN(TRIM(F42))=0</formula>
    </cfRule>
  </conditionalFormatting>
  <conditionalFormatting sqref="P2:P3">
    <cfRule type="containsBlanks" dxfId="0" priority="1">
      <formula>LEN(TRIM(P2))=0</formula>
    </cfRule>
  </conditionalFormatting>
  <dataValidations count="1">
    <dataValidation type="list" allowBlank="1" showInputMessage="1" showErrorMessage="1" sqref="P7:W7" xr:uid="{595851D9-DE43-4E5F-B286-6291BFD4AF84}">
      <formula1>"社員,パート"</formula1>
    </dataValidation>
  </dataValidations>
  <pageMargins left="0.70866141732283472" right="0.70866141732283472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紹介制度</vt:lpstr>
      <vt:lpstr>紹介制度!Print_Area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悦子 土肥</dc:creator>
  <cp:lastModifiedBy>悦子 土肥</cp:lastModifiedBy>
  <cp:lastPrinted>2023-09-19T07:57:31Z</cp:lastPrinted>
  <dcterms:created xsi:type="dcterms:W3CDTF">2023-09-14T07:23:55Z</dcterms:created>
  <dcterms:modified xsi:type="dcterms:W3CDTF">2023-09-22T08:57:22Z</dcterms:modified>
</cp:coreProperties>
</file>